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5. 120-24 INSTRUMENTOS DEL SGC\1.SGC\G. DOCUMENTACIÓN\SIG - SISTEMAS\2.misionales\IG\5\"/>
    </mc:Choice>
  </mc:AlternateContent>
  <bookViews>
    <workbookView xWindow="0" yWindow="0" windowWidth="24000" windowHeight="9735" activeTab="3"/>
  </bookViews>
  <sheets>
    <sheet name="Instrucciones" sheetId="16" r:id="rId1"/>
    <sheet name="Registro Fotografico" sheetId="5" r:id="rId2"/>
    <sheet name="Mercado NPH" sheetId="8" r:id="rId3"/>
    <sheet name="Liquidación NPH" sheetId="9" r:id="rId4"/>
  </sheets>
  <definedNames>
    <definedName name="_TT1" localSheetId="0">#REF!</definedName>
    <definedName name="_TT1">#REF!</definedName>
    <definedName name="_xlnm.Print_Area" localSheetId="0">Instrucciones!$A:$B</definedName>
    <definedName name="_xlnm.Print_Area" localSheetId="3">'Liquidación NPH'!$A$1:$Q$42</definedName>
    <definedName name="_xlnm.Print_Area" localSheetId="2">'Mercado NPH'!$A$1:$T$50</definedName>
    <definedName name="_xlnm.Print_Area" localSheetId="1">'Registro Fotografico'!$A$1:$N$74</definedName>
    <definedName name="_xlnm.Print_Titles" localSheetId="0">Instrucciones!$1:$7</definedName>
    <definedName name="Z">#REF!</definedName>
    <definedName name="Z0">#REF!</definedName>
  </definedNames>
  <calcPr calcId="152511"/>
</workbook>
</file>

<file path=xl/calcChain.xml><?xml version="1.0" encoding="utf-8"?>
<calcChain xmlns="http://schemas.openxmlformats.org/spreadsheetml/2006/main">
  <c r="O16" i="8" l="1"/>
  <c r="R16" i="8" s="1"/>
  <c r="O17" i="8"/>
  <c r="Q17" i="8" s="1"/>
  <c r="O18" i="8"/>
  <c r="R18" i="8" s="1"/>
  <c r="O19" i="8"/>
  <c r="O15" i="8"/>
  <c r="R17" i="8" l="1"/>
  <c r="J19" i="9"/>
  <c r="G19" i="9"/>
  <c r="L19" i="9" s="1"/>
  <c r="M19" i="9" s="1"/>
  <c r="N19" i="9" s="1"/>
  <c r="J18" i="9"/>
  <c r="G18" i="9"/>
  <c r="L18" i="9" s="1"/>
  <c r="M18" i="9" s="1"/>
  <c r="N18" i="9" s="1"/>
  <c r="J17" i="9"/>
  <c r="G17" i="9"/>
  <c r="L17" i="9" s="1"/>
  <c r="M17" i="9" s="1"/>
  <c r="N17" i="9" s="1"/>
  <c r="O17" i="9" s="1"/>
  <c r="F24" i="9"/>
  <c r="R19" i="8"/>
  <c r="Q19" i="8"/>
  <c r="Q18" i="8"/>
  <c r="Q16" i="8"/>
  <c r="O18" i="9" l="1"/>
  <c r="F26" i="9"/>
  <c r="F25" i="9"/>
  <c r="O19" i="9"/>
  <c r="F30" i="9" l="1"/>
  <c r="F27" i="9"/>
  <c r="F28" i="9" s="1"/>
  <c r="F34" i="9" l="1"/>
  <c r="F35" i="9"/>
  <c r="F36" i="9" l="1"/>
  <c r="F37" i="9" s="1"/>
  <c r="R15" i="8" l="1"/>
  <c r="R20" i="8" s="1"/>
  <c r="Q15" i="8"/>
  <c r="Q20" i="8" s="1"/>
  <c r="R21" i="8" l="1"/>
  <c r="R23" i="8" s="1"/>
  <c r="Q21" i="8"/>
  <c r="Q22" i="8" s="1"/>
  <c r="R22" i="8" l="1"/>
  <c r="R24" i="8"/>
  <c r="Q24" i="8"/>
  <c r="Q23" i="8"/>
</calcChain>
</file>

<file path=xl/sharedStrings.xml><?xml version="1.0" encoding="utf-8"?>
<sst xmlns="http://schemas.openxmlformats.org/spreadsheetml/2006/main" count="156" uniqueCount="100">
  <si>
    <t xml:space="preserve">            </t>
  </si>
  <si>
    <t>No.</t>
  </si>
  <si>
    <t>Dirección</t>
  </si>
  <si>
    <t>Nombre Sector</t>
  </si>
  <si>
    <t>Telefono Fuente</t>
  </si>
  <si>
    <t>Edad</t>
  </si>
  <si>
    <t>Disposición</t>
  </si>
  <si>
    <t xml:space="preserve">Características Generales </t>
  </si>
  <si>
    <t>Valor Pedido $</t>
  </si>
  <si>
    <t>% Negociación</t>
  </si>
  <si>
    <t>Valor Final $</t>
  </si>
  <si>
    <t>PROMEDIO</t>
  </si>
  <si>
    <t>DESVIACION</t>
  </si>
  <si>
    <t>COEFICIENTE DE VARIACION</t>
  </si>
  <si>
    <t>LIMITE SUPERIOR</t>
  </si>
  <si>
    <t>LIMITE INFERIOR</t>
  </si>
  <si>
    <t>DESCRIPCIÓN</t>
  </si>
  <si>
    <t>VALOR M2</t>
  </si>
  <si>
    <t>TOTAL</t>
  </si>
  <si>
    <t>TOTAL AVALUO COMERCIAL</t>
  </si>
  <si>
    <t>VALOR A FINANCIAR</t>
  </si>
  <si>
    <t>HONORARIOS</t>
  </si>
  <si>
    <t>IVA</t>
  </si>
  <si>
    <t>DATOS DEL CREDITO</t>
  </si>
  <si>
    <t>VALOR DESTRUCTIBLE</t>
  </si>
  <si>
    <t>VR INTEGRAL</t>
  </si>
  <si>
    <t>No. Pisos</t>
  </si>
  <si>
    <t>Area Terreno  M2</t>
  </si>
  <si>
    <t>Area Construcción  M2</t>
  </si>
  <si>
    <t>Valor M2 Construcción $</t>
  </si>
  <si>
    <t xml:space="preserve">Valor M2 Terreno $ </t>
  </si>
  <si>
    <t>Valor Integral M2 sobre construcción $</t>
  </si>
  <si>
    <t>ÁREA M2</t>
  </si>
  <si>
    <t>VALOR TOTAL</t>
  </si>
  <si>
    <t xml:space="preserve">TERRENO </t>
  </si>
  <si>
    <t>CONSTRUCCION 1</t>
  </si>
  <si>
    <t>CONSTRUCCION 2</t>
  </si>
  <si>
    <t>AREA CONSTRUCCION</t>
  </si>
  <si>
    <t>EDAD</t>
  </si>
  <si>
    <t>EDAD PROPOR %</t>
  </si>
  <si>
    <t>CLASE</t>
  </si>
  <si>
    <t>VR REPOSICION M2</t>
  </si>
  <si>
    <t>VR REPOSICION</t>
  </si>
  <si>
    <t>% dep</t>
  </si>
  <si>
    <t>VALOR DEPRECIADO</t>
  </si>
  <si>
    <t>VALOR AJUSTADO</t>
  </si>
  <si>
    <t>VR COMERCIAL  M2</t>
  </si>
  <si>
    <t>VR COMERCIAL TOTAL</t>
  </si>
  <si>
    <t>CONSTRUCCIÓN 1</t>
  </si>
  <si>
    <t>CONSTRUCCIÓN 2</t>
  </si>
  <si>
    <t>CONSTRUCCIÓN 3</t>
  </si>
  <si>
    <t>LIQUIDACION AVALÚO</t>
  </si>
  <si>
    <t>VALOR CONSTRUCCIÓN</t>
  </si>
  <si>
    <t>ESTUDIO DE MERCADO</t>
  </si>
  <si>
    <t>ITEMS</t>
  </si>
  <si>
    <t>INSTRUCCIÓN</t>
  </si>
  <si>
    <t>REGISTRO FOTOGRAFICO</t>
  </si>
  <si>
    <t>MERCADO</t>
  </si>
  <si>
    <t>Ascensor</t>
  </si>
  <si>
    <t xml:space="preserve">No. Pisos </t>
  </si>
  <si>
    <t>Valor M2 terreno</t>
  </si>
  <si>
    <t>Valor Integral M2 sobre construcción</t>
  </si>
  <si>
    <t>LIQUIDACION NPH</t>
  </si>
  <si>
    <t>VALOR CONSTRUCCION</t>
  </si>
  <si>
    <t>LIQUIDACIÓN AVALUO</t>
  </si>
  <si>
    <t>VIDA UTIL</t>
  </si>
  <si>
    <t>Se debe aplicar la formula del formato</t>
  </si>
  <si>
    <t>Se redondea el valor depreciado</t>
  </si>
  <si>
    <t>% depreciado</t>
  </si>
  <si>
    <t>Especificar % de depreciado</t>
  </si>
  <si>
    <t>AREA M2</t>
  </si>
  <si>
    <t>Se suman todos los valores totales del cuadro</t>
  </si>
  <si>
    <t>Código</t>
  </si>
  <si>
    <t>Versión</t>
  </si>
  <si>
    <t>Vigencia Desde</t>
  </si>
  <si>
    <t>PROCESO:  INVENTARIO GENERAL DE ESPACIO PÚBLICO Y BIENES FISCALES</t>
  </si>
  <si>
    <t>DOCUMENTO: INSTRUCTIVO DE AVALÚOS COMERCIALES</t>
  </si>
  <si>
    <t>AVALUO COMERCIAL PREDIO RUPI :__________</t>
  </si>
  <si>
    <t>Registro Fotográfico</t>
  </si>
  <si>
    <t>Realice la evidencia fotográfica del(de los) predio(s) objetos de la revisión del avalúo</t>
  </si>
  <si>
    <t>Teléfono Fuente</t>
  </si>
  <si>
    <t>Área terreno M2</t>
  </si>
  <si>
    <t>Área construcción m2</t>
  </si>
  <si>
    <t>valor M2 construcción</t>
  </si>
  <si>
    <t>Especificar el inmueble al objeto de valuación si tiene varias construcciones hay se colocan una por una</t>
  </si>
  <si>
    <t>Diligencie el área de construcción de cada una de las construcciones a que haya lugar</t>
  </si>
  <si>
    <t>Especificar la antigüedad que tiene de construida la construcción</t>
  </si>
  <si>
    <t>Especificar en años la vida útil de la construcción</t>
  </si>
  <si>
    <t>Se debe especificar el estado de conservación (1,2,3)</t>
  </si>
  <si>
    <t>se debe especificar el valor de reposición por M2</t>
  </si>
  <si>
    <t>se calcula valor reposición M2 por el área de la construcción</t>
  </si>
  <si>
    <t>Se calcula valor reposición M2 por el % dep</t>
  </si>
  <si>
    <t>Se calcula valor reposición M2  menos valor ajustado</t>
  </si>
  <si>
    <t>Se calcula multiplicando vr comercial M2 por área de la construcción</t>
  </si>
  <si>
    <t>Especificar el terreno y la construcción o construcciones objeto de valuación</t>
  </si>
  <si>
    <t>Especificar el  área M2  del terreno y la construcción o construcciones objeto de valuación</t>
  </si>
  <si>
    <t>Especificar el valor M2  del terreno y la construcción o construcciones objeto de valuación</t>
  </si>
  <si>
    <t>Se debe multiplicar el área m2 por el valor m2 de cada uno de los terrenos y construcciones objeto de valuación</t>
  </si>
  <si>
    <t>Se debe diligenciar de acuerdo a las características de los predios que se vayan a utilizar para el estudio de mercado.</t>
  </si>
  <si>
    <t>127-FORIG-39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</si>
</sst>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[$$-240A]\ #,##0"/>
    <numFmt numFmtId="169" formatCode="[$$-240A]\ #,##0.00"/>
    <numFmt numFmtId="170" formatCode="[$$-240A]\ #,##0_ ;\-[$$-240A]\ #,##0\ "/>
    <numFmt numFmtId="171" formatCode="&quot;$&quot;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Trebuchet MS"/>
      <family val="2"/>
    </font>
    <font>
      <b/>
      <sz val="11"/>
      <color theme="0"/>
      <name val="Trebuchet MS"/>
      <family val="2"/>
    </font>
    <font>
      <b/>
      <sz val="9"/>
      <name val="Trebuchet MS"/>
      <family val="2"/>
    </font>
    <font>
      <b/>
      <sz val="11"/>
      <name val="Arial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sz val="10"/>
      <color rgb="FF000000"/>
      <name val="Arial"/>
      <family val="2"/>
    </font>
    <font>
      <sz val="12"/>
      <name val="Trebuchet MS"/>
      <family val="2"/>
    </font>
    <font>
      <b/>
      <sz val="9"/>
      <color theme="0"/>
      <name val="Trebuchet MS"/>
      <family val="2"/>
    </font>
    <font>
      <b/>
      <sz val="11"/>
      <color rgb="FF006600"/>
      <name val="Trebuchet MS"/>
      <family val="2"/>
    </font>
    <font>
      <b/>
      <sz val="13"/>
      <color theme="0"/>
      <name val="Trebuchet MS"/>
      <family val="2"/>
    </font>
    <font>
      <sz val="9"/>
      <name val="Trebuchet MS"/>
      <family val="2"/>
    </font>
    <font>
      <b/>
      <sz val="16"/>
      <color rgb="FF0066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D8F0BC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0" fontId="17" fillId="0" borderId="0"/>
  </cellStyleXfs>
  <cellXfs count="180">
    <xf numFmtId="0" fontId="0" fillId="0" borderId="0" xfId="0"/>
    <xf numFmtId="0" fontId="0" fillId="0" borderId="0" xfId="0" applyBorder="1"/>
    <xf numFmtId="0" fontId="0" fillId="0" borderId="10" xfId="0" applyBorder="1"/>
    <xf numFmtId="0" fontId="3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vertical="center" wrapText="1"/>
    </xf>
    <xf numFmtId="167" fontId="5" fillId="0" borderId="10" xfId="0" applyNumberFormat="1" applyFont="1" applyFill="1" applyBorder="1"/>
    <xf numFmtId="10" fontId="5" fillId="0" borderId="10" xfId="0" applyNumberFormat="1" applyFont="1" applyBorder="1" applyAlignment="1"/>
    <xf numFmtId="9" fontId="0" fillId="0" borderId="10" xfId="0" applyNumberFormat="1" applyBorder="1"/>
    <xf numFmtId="168" fontId="0" fillId="0" borderId="10" xfId="0" applyNumberFormat="1" applyBorder="1"/>
    <xf numFmtId="0" fontId="3" fillId="0" borderId="0" xfId="0" applyFont="1"/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168" fontId="3" fillId="0" borderId="23" xfId="0" applyNumberFormat="1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/>
    <xf numFmtId="10" fontId="5" fillId="0" borderId="21" xfId="0" applyNumberFormat="1" applyFont="1" applyBorder="1" applyAlignment="1"/>
    <xf numFmtId="167" fontId="5" fillId="0" borderId="23" xfId="0" applyNumberFormat="1" applyFont="1" applyFill="1" applyBorder="1"/>
    <xf numFmtId="167" fontId="5" fillId="0" borderId="24" xfId="0" applyNumberFormat="1" applyFont="1" applyFill="1" applyBorder="1"/>
    <xf numFmtId="169" fontId="0" fillId="0" borderId="0" xfId="0" applyNumberFormat="1"/>
    <xf numFmtId="0" fontId="8" fillId="0" borderId="20" xfId="0" applyFont="1" applyBorder="1" applyAlignment="1">
      <alignment vertical="top" wrapText="1"/>
    </xf>
    <xf numFmtId="4" fontId="0" fillId="0" borderId="10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top" wrapText="1"/>
    </xf>
    <xf numFmtId="164" fontId="8" fillId="0" borderId="21" xfId="0" applyNumberFormat="1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4" fontId="0" fillId="0" borderId="34" xfId="0" applyNumberForma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top" wrapText="1"/>
    </xf>
    <xf numFmtId="164" fontId="8" fillId="0" borderId="35" xfId="0" applyNumberFormat="1" applyFont="1" applyBorder="1" applyAlignment="1">
      <alignment horizontal="right" vertical="top" wrapText="1"/>
    </xf>
    <xf numFmtId="0" fontId="0" fillId="2" borderId="0" xfId="0" applyFill="1" applyBorder="1"/>
    <xf numFmtId="0" fontId="0" fillId="2" borderId="0" xfId="0" applyFill="1"/>
    <xf numFmtId="167" fontId="5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7" fontId="0" fillId="2" borderId="0" xfId="0" applyNumberFormat="1" applyFill="1"/>
    <xf numFmtId="0" fontId="3" fillId="2" borderId="0" xfId="0" applyFont="1" applyFill="1"/>
    <xf numFmtId="169" fontId="0" fillId="2" borderId="0" xfId="0" applyNumberFormat="1" applyFill="1"/>
    <xf numFmtId="0" fontId="9" fillId="2" borderId="0" xfId="0" applyFont="1" applyFill="1" applyBorder="1" applyAlignment="1">
      <alignment horizontal="left" wrapText="1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171" fontId="4" fillId="2" borderId="0" xfId="0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center" vertical="center"/>
    </xf>
    <xf numFmtId="171" fontId="4" fillId="2" borderId="0" xfId="0" applyNumberFormat="1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70" fontId="13" fillId="4" borderId="37" xfId="2" applyNumberFormat="1" applyFont="1" applyFill="1" applyBorder="1"/>
    <xf numFmtId="170" fontId="13" fillId="4" borderId="29" xfId="2" applyNumberFormat="1" applyFont="1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31" xfId="0" applyFill="1" applyBorder="1"/>
    <xf numFmtId="0" fontId="0" fillId="2" borderId="16" xfId="0" applyFill="1" applyBorder="1"/>
    <xf numFmtId="0" fontId="0" fillId="2" borderId="42" xfId="0" applyFill="1" applyBorder="1"/>
    <xf numFmtId="0" fontId="0" fillId="0" borderId="38" xfId="0" applyBorder="1"/>
    <xf numFmtId="0" fontId="0" fillId="0" borderId="32" xfId="0" applyBorder="1"/>
    <xf numFmtId="0" fontId="0" fillId="0" borderId="40" xfId="0" applyBorder="1"/>
    <xf numFmtId="0" fontId="0" fillId="0" borderId="16" xfId="0" applyBorder="1"/>
    <xf numFmtId="0" fontId="5" fillId="2" borderId="0" xfId="0" applyFont="1" applyFill="1" applyBorder="1"/>
    <xf numFmtId="0" fontId="3" fillId="2" borderId="41" xfId="0" applyFont="1" applyFill="1" applyBorder="1"/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wrapText="1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171" fontId="6" fillId="0" borderId="23" xfId="0" applyNumberFormat="1" applyFont="1" applyFill="1" applyBorder="1" applyAlignment="1">
      <alignment horizontal="center" vertical="center" wrapText="1"/>
    </xf>
    <xf numFmtId="10" fontId="8" fillId="0" borderId="23" xfId="0" applyNumberFormat="1" applyFont="1" applyFill="1" applyBorder="1" applyAlignment="1">
      <alignment horizontal="center" vertical="center"/>
    </xf>
    <xf numFmtId="171" fontId="6" fillId="0" borderId="24" xfId="0" applyNumberFormat="1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168" fontId="5" fillId="0" borderId="30" xfId="0" applyNumberFormat="1" applyFont="1" applyBorder="1" applyAlignment="1">
      <alignment horizontal="center" vertical="center"/>
    </xf>
    <xf numFmtId="169" fontId="0" fillId="2" borderId="0" xfId="0" applyNumberFormat="1" applyFill="1" applyBorder="1"/>
    <xf numFmtId="169" fontId="0" fillId="2" borderId="16" xfId="0" applyNumberFormat="1" applyFill="1" applyBorder="1"/>
    <xf numFmtId="0" fontId="15" fillId="0" borderId="10" xfId="0" applyFont="1" applyBorder="1" applyAlignment="1">
      <alignment horizontal="left" indent="1"/>
    </xf>
    <xf numFmtId="0" fontId="16" fillId="0" borderId="10" xfId="0" applyFont="1" applyBorder="1"/>
    <xf numFmtId="0" fontId="11" fillId="3" borderId="33" xfId="5" applyFont="1" applyFill="1" applyBorder="1" applyAlignment="1">
      <alignment horizontal="center" vertical="center"/>
    </xf>
    <xf numFmtId="0" fontId="11" fillId="3" borderId="34" xfId="5" applyFont="1" applyFill="1" applyBorder="1" applyAlignment="1">
      <alignment horizontal="center" vertical="center"/>
    </xf>
    <xf numFmtId="0" fontId="10" fillId="0" borderId="10" xfId="6" applyFont="1" applyBorder="1" applyAlignment="1">
      <alignment horizontal="left" vertical="center" wrapText="1" indent="1"/>
    </xf>
    <xf numFmtId="0" fontId="18" fillId="0" borderId="10" xfId="6" applyFont="1" applyBorder="1" applyAlignment="1">
      <alignment horizontal="center" vertical="center"/>
    </xf>
    <xf numFmtId="14" fontId="18" fillId="0" borderId="10" xfId="6" applyNumberFormat="1" applyFont="1" applyBorder="1" applyAlignment="1">
      <alignment horizontal="center" vertical="center"/>
    </xf>
    <xf numFmtId="0" fontId="10" fillId="0" borderId="0" xfId="0" applyFont="1"/>
    <xf numFmtId="0" fontId="10" fillId="0" borderId="38" xfId="0" applyFont="1" applyBorder="1"/>
    <xf numFmtId="0" fontId="10" fillId="0" borderId="32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0" xfId="0" applyFont="1" applyBorder="1"/>
    <xf numFmtId="0" fontId="10" fillId="0" borderId="41" xfId="0" applyFont="1" applyBorder="1"/>
    <xf numFmtId="167" fontId="0" fillId="2" borderId="40" xfId="0" applyNumberFormat="1" applyFill="1" applyBorder="1"/>
    <xf numFmtId="0" fontId="5" fillId="4" borderId="4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2" borderId="0" xfId="0" applyFont="1" applyFill="1"/>
    <xf numFmtId="0" fontId="10" fillId="2" borderId="0" xfId="0" applyFont="1" applyFill="1" applyBorder="1"/>
    <xf numFmtId="0" fontId="10" fillId="2" borderId="40" xfId="0" applyFont="1" applyFill="1" applyBorder="1"/>
    <xf numFmtId="0" fontId="10" fillId="2" borderId="41" xfId="0" applyFont="1" applyFill="1" applyBorder="1"/>
    <xf numFmtId="0" fontId="12" fillId="0" borderId="8" xfId="0" applyFont="1" applyBorder="1" applyAlignment="1">
      <alignment horizontal="centerContinuous"/>
    </xf>
    <xf numFmtId="0" fontId="22" fillId="0" borderId="7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10" fillId="0" borderId="1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7" xfId="0" applyFont="1" applyBorder="1"/>
    <xf numFmtId="0" fontId="10" fillId="0" borderId="2" xfId="0" applyFont="1" applyBorder="1"/>
    <xf numFmtId="165" fontId="10" fillId="0" borderId="0" xfId="1" applyFont="1"/>
    <xf numFmtId="0" fontId="10" fillId="0" borderId="31" xfId="0" applyFont="1" applyBorder="1"/>
    <xf numFmtId="0" fontId="10" fillId="0" borderId="16" xfId="0" applyFont="1" applyBorder="1"/>
    <xf numFmtId="0" fontId="10" fillId="0" borderId="42" xfId="0" applyFont="1" applyBorder="1"/>
    <xf numFmtId="0" fontId="10" fillId="0" borderId="0" xfId="0" applyFont="1" applyBorder="1" applyAlignment="1"/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 indent="1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left" vertical="center" wrapText="1"/>
    </xf>
    <xf numFmtId="167" fontId="5" fillId="0" borderId="20" xfId="0" applyNumberFormat="1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horizontal="left" vertical="center" wrapText="1" indent="1"/>
    </xf>
    <xf numFmtId="0" fontId="19" fillId="3" borderId="0" xfId="0" applyFont="1" applyFill="1" applyBorder="1" applyAlignment="1">
      <alignment horizontal="left" vertical="center" wrapText="1" indent="1"/>
    </xf>
    <xf numFmtId="0" fontId="19" fillId="3" borderId="50" xfId="0" applyFont="1" applyFill="1" applyBorder="1" applyAlignment="1">
      <alignment horizontal="left" vertical="center" wrapText="1" indent="1"/>
    </xf>
    <xf numFmtId="0" fontId="19" fillId="3" borderId="51" xfId="0" applyFont="1" applyFill="1" applyBorder="1" applyAlignment="1">
      <alignment horizontal="left" vertical="center" wrapText="1" indent="1"/>
    </xf>
    <xf numFmtId="0" fontId="19" fillId="3" borderId="52" xfId="0" applyFont="1" applyFill="1" applyBorder="1" applyAlignment="1">
      <alignment horizontal="left" vertical="center" wrapText="1" indent="1"/>
    </xf>
    <xf numFmtId="0" fontId="19" fillId="3" borderId="53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36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10" xfId="6" applyFont="1" applyBorder="1" applyAlignment="1">
      <alignment horizontal="center" vertical="center"/>
    </xf>
  </cellXfs>
  <cellStyles count="7">
    <cellStyle name="Millares" xfId="2" builtinId="3"/>
    <cellStyle name="Moneda" xfId="1" builtinId="4"/>
    <cellStyle name="Normal" xfId="0" builtinId="0"/>
    <cellStyle name="Normal 2" xfId="4"/>
    <cellStyle name="Normal 2 2" xfId="5"/>
    <cellStyle name="Normal 3" xfId="6"/>
    <cellStyle name="Normal 4" xfId="3"/>
  </cellStyles>
  <dxfs count="0"/>
  <tableStyles count="0" defaultTableStyle="TableStyleMedium9" defaultPivotStyle="PivotStyleLight16"/>
  <colors>
    <mruColors>
      <color rgb="FF006600"/>
      <color rgb="FFD8F0BC"/>
      <color rgb="FFF5F5F5"/>
      <color rgb="FFDDDDDD"/>
      <color rgb="FFC0C0C0"/>
      <color rgb="FFC3DFFA"/>
      <color rgb="FF0066AF"/>
      <color rgb="FF99CCFF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Informacion B&#225;sica NPH'!A1"/><Relationship Id="rId1" Type="http://schemas.openxmlformats.org/officeDocument/2006/relationships/hyperlink" Target="#Presentacio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Liquidaci&#243;n NPH'!A1"/><Relationship Id="rId2" Type="http://schemas.openxmlformats.org/officeDocument/2006/relationships/hyperlink" Target="#Presentacion!A1"/><Relationship Id="rId1" Type="http://schemas.openxmlformats.org/officeDocument/2006/relationships/hyperlink" Target="#'Caracter&#237;sticas Predio NpH'!A1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ercado NPH'!A1"/><Relationship Id="rId1" Type="http://schemas.openxmlformats.org/officeDocument/2006/relationships/hyperlink" Target="#Presenta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76200</xdr:rowOff>
    </xdr:from>
    <xdr:to>
      <xdr:col>1</xdr:col>
      <xdr:colOff>5924551</xdr:colOff>
      <xdr:row>5</xdr:row>
      <xdr:rowOff>123825</xdr:rowOff>
    </xdr:to>
    <xdr:sp macro="" textlink="">
      <xdr:nvSpPr>
        <xdr:cNvPr id="2" name="5 CuadroTexto">
          <a:extLst>
            <a:ext uri="{FF2B5EF4-FFF2-40B4-BE49-F238E27FC236}">
              <a16:creationId xmlns="" xmlns:a16="http://schemas.microsoft.com/office/drawing/2014/main" id="{8C505EEB-BCA6-4EBC-95D1-3E26C92354CF}"/>
            </a:ext>
          </a:extLst>
        </xdr:cNvPr>
        <xdr:cNvSpPr txBox="1"/>
      </xdr:nvSpPr>
      <xdr:spPr>
        <a:xfrm>
          <a:off x="1162050" y="76200"/>
          <a:ext cx="7829551" cy="857250"/>
        </a:xfrm>
        <a:prstGeom prst="roundRect">
          <a:avLst/>
        </a:prstGeom>
        <a:ln w="38100">
          <a:solidFill>
            <a:srgbClr val="0066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000" b="1" i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INSTRUCTIVO </a:t>
          </a:r>
        </a:p>
        <a:p>
          <a:pPr algn="ctr"/>
          <a:r>
            <a:rPr lang="es-CO" sz="2000" b="1" i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FORMATO REVISIÓN</a:t>
          </a:r>
          <a:r>
            <a:rPr lang="es-CO" sz="2000" b="1" i="0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DE AVALÚOS N.P.H.</a:t>
          </a:r>
          <a:endParaRPr lang="es-CO" sz="1200" b="1"/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1066800</xdr:colOff>
      <xdr:row>5</xdr:row>
      <xdr:rowOff>110202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="" xmlns:a16="http://schemas.microsoft.com/office/drawing/2014/main" id="{1B1A7B03-AB56-488B-8E04-CC8D7537C27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6200" y="66675"/>
          <a:ext cx="990600" cy="853152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66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21167</xdr:colOff>
      <xdr:row>70</xdr:row>
      <xdr:rowOff>154515</xdr:rowOff>
    </xdr:from>
    <xdr:to>
      <xdr:col>11</xdr:col>
      <xdr:colOff>624415</xdr:colOff>
      <xdr:row>72</xdr:row>
      <xdr:rowOff>122765</xdr:rowOff>
    </xdr:to>
    <xdr:sp macro="" textlink="">
      <xdr:nvSpPr>
        <xdr:cNvPr id="5" name="4 Bisel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413750" y="13119098"/>
          <a:ext cx="603248" cy="285750"/>
        </a:xfrm>
        <a:prstGeom prst="bevel">
          <a:avLst/>
        </a:prstGeom>
        <a:solidFill>
          <a:srgbClr val="D8F0BC"/>
        </a:solidFill>
        <a:ln w="1270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 b="1" i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11</xdr:col>
      <xdr:colOff>670983</xdr:colOff>
      <xdr:row>70</xdr:row>
      <xdr:rowOff>63500</xdr:rowOff>
    </xdr:from>
    <xdr:to>
      <xdr:col>12</xdr:col>
      <xdr:colOff>57150</xdr:colOff>
      <xdr:row>73</xdr:row>
      <xdr:rowOff>63498</xdr:rowOff>
    </xdr:to>
    <xdr:sp macro="" textlink="">
      <xdr:nvSpPr>
        <xdr:cNvPr id="6" name="5 Flecha izquierda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 rot="10800000">
          <a:off x="9063566" y="13028083"/>
          <a:ext cx="296334" cy="476248"/>
        </a:xfrm>
        <a:prstGeom prst="leftArrow">
          <a:avLst/>
        </a:prstGeom>
        <a:solidFill>
          <a:srgbClr val="D8F0BC"/>
        </a:solidFill>
        <a:ln w="1270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539750</xdr:colOff>
      <xdr:row>3</xdr:row>
      <xdr:rowOff>39588</xdr:rowOff>
    </xdr:from>
    <xdr:to>
      <xdr:col>9</xdr:col>
      <xdr:colOff>762000</xdr:colOff>
      <xdr:row>5</xdr:row>
      <xdr:rowOff>372719</xdr:rowOff>
    </xdr:to>
    <xdr:sp macro="" textlink="">
      <xdr:nvSpPr>
        <xdr:cNvPr id="7" name="5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644650" y="334863"/>
          <a:ext cx="5670550" cy="1114181"/>
        </a:xfrm>
        <a:prstGeom prst="roundRect">
          <a:avLst/>
        </a:prstGeom>
        <a:ln w="38100">
          <a:solidFill>
            <a:srgbClr val="0066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O" sz="22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FORMATO</a:t>
          </a:r>
        </a:p>
        <a:p>
          <a:pPr algn="ctr"/>
          <a:endParaRPr lang="es-CO" sz="900" b="1" i="0">
            <a:solidFill>
              <a:srgbClr val="006600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algn="ctr"/>
          <a:r>
            <a:rPr lang="es-CO" sz="22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REVISIÓN</a:t>
          </a:r>
          <a:r>
            <a:rPr lang="es-CO" sz="2200" b="1" i="0" baseline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DE AVALÚOS N.P.H.</a:t>
          </a:r>
          <a:endParaRPr lang="es-CO" sz="2200" b="1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8769</xdr:colOff>
      <xdr:row>3</xdr:row>
      <xdr:rowOff>16120</xdr:rowOff>
    </xdr:from>
    <xdr:to>
      <xdr:col>3</xdr:col>
      <xdr:colOff>391584</xdr:colOff>
      <xdr:row>5</xdr:row>
      <xdr:rowOff>359835</xdr:rowOff>
    </xdr:to>
    <xdr:pic>
      <xdr:nvPicPr>
        <xdr:cNvPr id="11" name="Imagen 10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209852" y="375953"/>
          <a:ext cx="1292982" cy="1126882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66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25</xdr:row>
      <xdr:rowOff>47625</xdr:rowOff>
    </xdr:from>
    <xdr:to>
      <xdr:col>17</xdr:col>
      <xdr:colOff>284413</xdr:colOff>
      <xdr:row>27</xdr:row>
      <xdr:rowOff>119632</xdr:rowOff>
    </xdr:to>
    <xdr:sp macro="" textlink="">
      <xdr:nvSpPr>
        <xdr:cNvPr id="6" name="5 Flecha izquierda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>
          <a:off x="13458825" y="7458075"/>
          <a:ext cx="246313" cy="395857"/>
        </a:xfrm>
        <a:prstGeom prst="leftArrow">
          <a:avLst/>
        </a:prstGeom>
        <a:solidFill>
          <a:srgbClr val="D8F0BC"/>
        </a:solidFill>
        <a:ln w="635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328399</xdr:colOff>
      <xdr:row>25</xdr:row>
      <xdr:rowOff>126795</xdr:rowOff>
    </xdr:from>
    <xdr:to>
      <xdr:col>17</xdr:col>
      <xdr:colOff>829818</xdr:colOff>
      <xdr:row>27</xdr:row>
      <xdr:rowOff>40460</xdr:rowOff>
    </xdr:to>
    <xdr:sp macro="" textlink="">
      <xdr:nvSpPr>
        <xdr:cNvPr id="7" name="6 Bisel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>
        <a:xfrm>
          <a:off x="13749124" y="7537245"/>
          <a:ext cx="501419" cy="237515"/>
        </a:xfrm>
        <a:prstGeom prst="bevel">
          <a:avLst/>
        </a:prstGeom>
        <a:solidFill>
          <a:srgbClr val="D8F0BC"/>
        </a:solidFill>
        <a:ln w="635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700" b="1" i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17</xdr:col>
      <xdr:colOff>868525</xdr:colOff>
      <xdr:row>25</xdr:row>
      <xdr:rowOff>51143</xdr:rowOff>
    </xdr:from>
    <xdr:to>
      <xdr:col>18</xdr:col>
      <xdr:colOff>143288</xdr:colOff>
      <xdr:row>27</xdr:row>
      <xdr:rowOff>123150</xdr:rowOff>
    </xdr:to>
    <xdr:sp macro="" textlink="">
      <xdr:nvSpPr>
        <xdr:cNvPr id="8" name="7 Flecha izquierda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 rot="10800000">
          <a:off x="14289250" y="7461593"/>
          <a:ext cx="246313" cy="395857"/>
        </a:xfrm>
        <a:prstGeom prst="leftArrow">
          <a:avLst/>
        </a:prstGeom>
        <a:solidFill>
          <a:srgbClr val="D8F0BC"/>
        </a:solidFill>
        <a:ln w="635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44824</xdr:colOff>
      <xdr:row>2</xdr:row>
      <xdr:rowOff>19490</xdr:rowOff>
    </xdr:from>
    <xdr:to>
      <xdr:col>15</xdr:col>
      <xdr:colOff>593912</xdr:colOff>
      <xdr:row>9</xdr:row>
      <xdr:rowOff>58382</xdr:rowOff>
    </xdr:to>
    <xdr:sp macro="" textlink="">
      <xdr:nvSpPr>
        <xdr:cNvPr id="9" name="5 CuadroTexto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2017059" y="333255"/>
          <a:ext cx="10309412" cy="1137068"/>
        </a:xfrm>
        <a:prstGeom prst="roundRect">
          <a:avLst/>
        </a:prstGeom>
        <a:ln w="38100">
          <a:solidFill>
            <a:srgbClr val="0066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O" sz="24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FORMATO</a:t>
          </a:r>
        </a:p>
        <a:p>
          <a:pPr algn="ctr"/>
          <a:endParaRPr lang="es-CO" sz="900" b="1" i="0">
            <a:solidFill>
              <a:srgbClr val="006600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algn="ctr"/>
          <a:r>
            <a:rPr lang="es-CO" sz="24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REVISIÓN</a:t>
          </a:r>
          <a:r>
            <a:rPr lang="es-CO" sz="2400" b="1" i="0" baseline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DE AVALÚOS N.P.H.</a:t>
          </a:r>
          <a:endParaRPr lang="es-CO" sz="2400" b="1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11205</xdr:colOff>
      <xdr:row>1</xdr:row>
      <xdr:rowOff>156882</xdr:rowOff>
    </xdr:from>
    <xdr:to>
      <xdr:col>3</xdr:col>
      <xdr:colOff>1154206</xdr:colOff>
      <xdr:row>4</xdr:row>
      <xdr:rowOff>392207</xdr:rowOff>
    </xdr:to>
    <xdr:pic>
      <xdr:nvPicPr>
        <xdr:cNvPr id="10" name="Imagen 9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448234" y="313764"/>
          <a:ext cx="1445560" cy="1176059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66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264584</xdr:colOff>
      <xdr:row>37</xdr:row>
      <xdr:rowOff>129115</xdr:rowOff>
    </xdr:from>
    <xdr:to>
      <xdr:col>15</xdr:col>
      <xdr:colOff>39157</xdr:colOff>
      <xdr:row>39</xdr:row>
      <xdr:rowOff>91015</xdr:rowOff>
    </xdr:to>
    <xdr:sp macro="" textlink="">
      <xdr:nvSpPr>
        <xdr:cNvPr id="5" name="4 Bisel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10951634" y="5501215"/>
          <a:ext cx="603248" cy="285750"/>
        </a:xfrm>
        <a:prstGeom prst="bevel">
          <a:avLst/>
        </a:prstGeom>
        <a:solidFill>
          <a:srgbClr val="D8F0BC"/>
        </a:solidFill>
        <a:ln w="1270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 b="1" i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13</xdr:col>
      <xdr:colOff>742950</xdr:colOff>
      <xdr:row>37</xdr:row>
      <xdr:rowOff>38100</xdr:rowOff>
    </xdr:from>
    <xdr:to>
      <xdr:col>14</xdr:col>
      <xdr:colOff>229659</xdr:colOff>
      <xdr:row>40</xdr:row>
      <xdr:rowOff>28573</xdr:rowOff>
    </xdr:to>
    <xdr:sp macro="" textlink="">
      <xdr:nvSpPr>
        <xdr:cNvPr id="6" name="5 Flecha izquierda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10620375" y="5410200"/>
          <a:ext cx="296334" cy="476248"/>
        </a:xfrm>
        <a:prstGeom prst="leftArrow">
          <a:avLst/>
        </a:prstGeom>
        <a:solidFill>
          <a:srgbClr val="D8F0BC"/>
        </a:solidFill>
        <a:ln w="1270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254374</xdr:colOff>
      <xdr:row>1</xdr:row>
      <xdr:rowOff>133790</xdr:rowOff>
    </xdr:from>
    <xdr:to>
      <xdr:col>12</xdr:col>
      <xdr:colOff>447674</xdr:colOff>
      <xdr:row>9</xdr:row>
      <xdr:rowOff>10757</xdr:rowOff>
    </xdr:to>
    <xdr:sp macro="" textlink="">
      <xdr:nvSpPr>
        <xdr:cNvPr id="7" name="5 CuadroTexto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702174" y="295715"/>
          <a:ext cx="7860925" cy="1172367"/>
        </a:xfrm>
        <a:prstGeom prst="roundRect">
          <a:avLst/>
        </a:prstGeom>
        <a:ln w="38100">
          <a:solidFill>
            <a:srgbClr val="0066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O" sz="24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FORMATO</a:t>
          </a:r>
        </a:p>
        <a:p>
          <a:pPr algn="ctr"/>
          <a:endParaRPr lang="es-CO" sz="900" b="1" i="0">
            <a:solidFill>
              <a:srgbClr val="006600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algn="ctr"/>
          <a:r>
            <a:rPr lang="es-CO" sz="2400" b="1" i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REVISIÓN</a:t>
          </a:r>
          <a:r>
            <a:rPr lang="es-CO" sz="2400" b="1" i="0" baseline="0">
              <a:solidFill>
                <a:srgbClr val="0066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DE AVALÚOS N.P.H.</a:t>
          </a:r>
          <a:endParaRPr lang="es-CO" sz="2400" b="1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11205</xdr:colOff>
      <xdr:row>1</xdr:row>
      <xdr:rowOff>156882</xdr:rowOff>
    </xdr:from>
    <xdr:to>
      <xdr:col>3</xdr:col>
      <xdr:colOff>149385</xdr:colOff>
      <xdr:row>4</xdr:row>
      <xdr:rowOff>352425</xdr:rowOff>
    </xdr:to>
    <xdr:pic>
      <xdr:nvPicPr>
        <xdr:cNvPr id="8" name="Imagen 7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287430" y="318807"/>
          <a:ext cx="1309755" cy="110041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660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9"/>
  <sheetViews>
    <sheetView showGridLines="0" zoomScale="115" zoomScaleNormal="115" zoomScaleSheetLayoutView="145" workbookViewId="0">
      <selection activeCell="D19" sqref="D19"/>
    </sheetView>
  </sheetViews>
  <sheetFormatPr baseColWidth="10" defaultRowHeight="12.75" x14ac:dyDescent="0.2"/>
  <cols>
    <col min="1" max="1" width="46" bestFit="1" customWidth="1"/>
    <col min="2" max="2" width="89.7109375" customWidth="1"/>
  </cols>
  <sheetData>
    <row r="7" spans="1:2" ht="16.5" x14ac:dyDescent="0.2">
      <c r="A7" s="92" t="s">
        <v>54</v>
      </c>
      <c r="B7" s="93" t="s">
        <v>55</v>
      </c>
    </row>
    <row r="8" spans="1:2" ht="16.5" x14ac:dyDescent="0.3">
      <c r="A8" s="142" t="s">
        <v>56</v>
      </c>
      <c r="B8" s="143"/>
    </row>
    <row r="9" spans="1:2" ht="16.5" x14ac:dyDescent="0.3">
      <c r="A9" s="90" t="s">
        <v>78</v>
      </c>
      <c r="B9" s="91" t="s">
        <v>79</v>
      </c>
    </row>
    <row r="10" spans="1:2" ht="16.5" x14ac:dyDescent="0.2">
      <c r="A10" s="138" t="s">
        <v>57</v>
      </c>
      <c r="B10" s="139"/>
    </row>
    <row r="11" spans="1:2" ht="15" customHeight="1" x14ac:dyDescent="0.2">
      <c r="A11" s="108" t="s">
        <v>1</v>
      </c>
      <c r="B11" s="109" t="s">
        <v>98</v>
      </c>
    </row>
    <row r="12" spans="1:2" ht="15" customHeight="1" x14ac:dyDescent="0.2">
      <c r="A12" s="108" t="s">
        <v>2</v>
      </c>
      <c r="B12" s="109" t="s">
        <v>98</v>
      </c>
    </row>
    <row r="13" spans="1:2" ht="15" customHeight="1" x14ac:dyDescent="0.2">
      <c r="A13" s="108" t="s">
        <v>3</v>
      </c>
      <c r="B13" s="109" t="s">
        <v>98</v>
      </c>
    </row>
    <row r="14" spans="1:2" ht="15" customHeight="1" x14ac:dyDescent="0.2">
      <c r="A14" s="108" t="s">
        <v>80</v>
      </c>
      <c r="B14" s="109" t="s">
        <v>98</v>
      </c>
    </row>
    <row r="15" spans="1:2" ht="15" customHeight="1" x14ac:dyDescent="0.2">
      <c r="A15" s="108" t="s">
        <v>59</v>
      </c>
      <c r="B15" s="109" t="s">
        <v>98</v>
      </c>
    </row>
    <row r="16" spans="1:2" ht="15" customHeight="1" x14ac:dyDescent="0.2">
      <c r="A16" s="108" t="s">
        <v>58</v>
      </c>
      <c r="B16" s="109" t="s">
        <v>98</v>
      </c>
    </row>
    <row r="17" spans="1:2" ht="15" customHeight="1" x14ac:dyDescent="0.2">
      <c r="A17" s="108" t="s">
        <v>5</v>
      </c>
      <c r="B17" s="109" t="s">
        <v>98</v>
      </c>
    </row>
    <row r="18" spans="1:2" ht="15" customHeight="1" x14ac:dyDescent="0.2">
      <c r="A18" s="108" t="s">
        <v>6</v>
      </c>
      <c r="B18" s="109" t="s">
        <v>98</v>
      </c>
    </row>
    <row r="19" spans="1:2" ht="15" customHeight="1" x14ac:dyDescent="0.2">
      <c r="A19" s="108" t="s">
        <v>7</v>
      </c>
      <c r="B19" s="109" t="s">
        <v>98</v>
      </c>
    </row>
    <row r="20" spans="1:2" ht="15" customHeight="1" x14ac:dyDescent="0.2">
      <c r="A20" s="108" t="s">
        <v>81</v>
      </c>
      <c r="B20" s="109" t="s">
        <v>98</v>
      </c>
    </row>
    <row r="21" spans="1:2" ht="15" customHeight="1" x14ac:dyDescent="0.2">
      <c r="A21" s="108" t="s">
        <v>82</v>
      </c>
      <c r="B21" s="109" t="s">
        <v>98</v>
      </c>
    </row>
    <row r="22" spans="1:2" ht="15" customHeight="1" x14ac:dyDescent="0.2">
      <c r="A22" s="108" t="s">
        <v>8</v>
      </c>
      <c r="B22" s="109" t="s">
        <v>98</v>
      </c>
    </row>
    <row r="23" spans="1:2" ht="15" customHeight="1" x14ac:dyDescent="0.2">
      <c r="A23" s="108" t="s">
        <v>9</v>
      </c>
      <c r="B23" s="109" t="s">
        <v>98</v>
      </c>
    </row>
    <row r="24" spans="1:2" ht="15" customHeight="1" x14ac:dyDescent="0.2">
      <c r="A24" s="108" t="s">
        <v>10</v>
      </c>
      <c r="B24" s="109" t="s">
        <v>98</v>
      </c>
    </row>
    <row r="25" spans="1:2" ht="15" customHeight="1" x14ac:dyDescent="0.2">
      <c r="A25" s="108" t="s">
        <v>83</v>
      </c>
      <c r="B25" s="109" t="s">
        <v>98</v>
      </c>
    </row>
    <row r="26" spans="1:2" ht="15" customHeight="1" x14ac:dyDescent="0.2">
      <c r="A26" s="108" t="s">
        <v>60</v>
      </c>
      <c r="B26" s="109" t="s">
        <v>98</v>
      </c>
    </row>
    <row r="27" spans="1:2" ht="15" customHeight="1" x14ac:dyDescent="0.2">
      <c r="A27" s="108" t="s">
        <v>61</v>
      </c>
      <c r="B27" s="109" t="s">
        <v>98</v>
      </c>
    </row>
    <row r="28" spans="1:2" ht="16.5" x14ac:dyDescent="0.2">
      <c r="A28" s="138" t="s">
        <v>62</v>
      </c>
      <c r="B28" s="139"/>
    </row>
    <row r="29" spans="1:2" ht="16.5" x14ac:dyDescent="0.2">
      <c r="A29" s="140" t="s">
        <v>63</v>
      </c>
      <c r="B29" s="141"/>
    </row>
    <row r="30" spans="1:2" ht="15" customHeight="1" x14ac:dyDescent="0.2">
      <c r="A30" s="108" t="s">
        <v>16</v>
      </c>
      <c r="B30" s="109" t="s">
        <v>84</v>
      </c>
    </row>
    <row r="31" spans="1:2" ht="15" customHeight="1" x14ac:dyDescent="0.2">
      <c r="A31" s="108" t="s">
        <v>37</v>
      </c>
      <c r="B31" s="109" t="s">
        <v>85</v>
      </c>
    </row>
    <row r="32" spans="1:2" ht="15" customHeight="1" x14ac:dyDescent="0.2">
      <c r="A32" s="108" t="s">
        <v>38</v>
      </c>
      <c r="B32" s="109" t="s">
        <v>86</v>
      </c>
    </row>
    <row r="33" spans="1:2" ht="15" customHeight="1" x14ac:dyDescent="0.2">
      <c r="A33" s="108" t="s">
        <v>65</v>
      </c>
      <c r="B33" s="109" t="s">
        <v>87</v>
      </c>
    </row>
    <row r="34" spans="1:2" ht="15" customHeight="1" x14ac:dyDescent="0.2">
      <c r="A34" s="108" t="s">
        <v>39</v>
      </c>
      <c r="B34" s="109" t="s">
        <v>66</v>
      </c>
    </row>
    <row r="35" spans="1:2" ht="15" customHeight="1" x14ac:dyDescent="0.2">
      <c r="A35" s="108" t="s">
        <v>40</v>
      </c>
      <c r="B35" s="109" t="s">
        <v>88</v>
      </c>
    </row>
    <row r="36" spans="1:2" ht="15" customHeight="1" x14ac:dyDescent="0.2">
      <c r="A36" s="108" t="s">
        <v>41</v>
      </c>
      <c r="B36" s="109" t="s">
        <v>89</v>
      </c>
    </row>
    <row r="37" spans="1:2" ht="15" customHeight="1" x14ac:dyDescent="0.2">
      <c r="A37" s="108" t="s">
        <v>42</v>
      </c>
      <c r="B37" s="109" t="s">
        <v>90</v>
      </c>
    </row>
    <row r="38" spans="1:2" ht="15" customHeight="1" x14ac:dyDescent="0.2">
      <c r="A38" s="108" t="s">
        <v>68</v>
      </c>
      <c r="B38" s="109" t="s">
        <v>69</v>
      </c>
    </row>
    <row r="39" spans="1:2" ht="15" customHeight="1" x14ac:dyDescent="0.2">
      <c r="A39" s="108" t="s">
        <v>44</v>
      </c>
      <c r="B39" s="109" t="s">
        <v>91</v>
      </c>
    </row>
    <row r="40" spans="1:2" ht="15" customHeight="1" x14ac:dyDescent="0.2">
      <c r="A40" s="108" t="s">
        <v>45</v>
      </c>
      <c r="B40" s="109" t="s">
        <v>67</v>
      </c>
    </row>
    <row r="41" spans="1:2" ht="15" customHeight="1" x14ac:dyDescent="0.2">
      <c r="A41" s="108" t="s">
        <v>46</v>
      </c>
      <c r="B41" s="109" t="s">
        <v>92</v>
      </c>
    </row>
    <row r="42" spans="1:2" ht="15" customHeight="1" x14ac:dyDescent="0.2">
      <c r="A42" s="108" t="s">
        <v>47</v>
      </c>
      <c r="B42" s="109" t="s">
        <v>93</v>
      </c>
    </row>
    <row r="43" spans="1:2" ht="16.5" x14ac:dyDescent="0.2">
      <c r="A43" s="140" t="s">
        <v>64</v>
      </c>
      <c r="B43" s="141"/>
    </row>
    <row r="44" spans="1:2" ht="15" customHeight="1" x14ac:dyDescent="0.2">
      <c r="A44" s="108" t="s">
        <v>16</v>
      </c>
      <c r="B44" s="109" t="s">
        <v>94</v>
      </c>
    </row>
    <row r="45" spans="1:2" ht="15" customHeight="1" x14ac:dyDescent="0.2">
      <c r="A45" s="108" t="s">
        <v>70</v>
      </c>
      <c r="B45" s="109" t="s">
        <v>95</v>
      </c>
    </row>
    <row r="46" spans="1:2" ht="15" customHeight="1" x14ac:dyDescent="0.2">
      <c r="A46" s="108" t="s">
        <v>17</v>
      </c>
      <c r="B46" s="109" t="s">
        <v>96</v>
      </c>
    </row>
    <row r="47" spans="1:2" ht="15" customHeight="1" x14ac:dyDescent="0.2">
      <c r="A47" s="108" t="s">
        <v>33</v>
      </c>
      <c r="B47" s="109" t="s">
        <v>97</v>
      </c>
    </row>
    <row r="48" spans="1:2" ht="15" customHeight="1" x14ac:dyDescent="0.2">
      <c r="A48" s="108" t="s">
        <v>19</v>
      </c>
      <c r="B48" s="109" t="s">
        <v>71</v>
      </c>
    </row>
    <row r="49" spans="1:2" x14ac:dyDescent="0.2">
      <c r="A49" s="110"/>
      <c r="B49" s="110"/>
    </row>
  </sheetData>
  <mergeCells count="5">
    <mergeCell ref="A10:B10"/>
    <mergeCell ref="A28:B28"/>
    <mergeCell ref="A29:B29"/>
    <mergeCell ref="A43:B43"/>
    <mergeCell ref="A8:B8"/>
  </mergeCells>
  <pageMargins left="0.39370078740157483" right="0.39370078740157483" top="0.39370078740157483" bottom="0.39370078740157483" header="0" footer="0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Q74"/>
  <sheetViews>
    <sheetView showGridLines="0" zoomScale="115" zoomScaleNormal="115" zoomScaleSheetLayoutView="100" workbookViewId="0">
      <selection activeCell="L4" sqref="L4"/>
    </sheetView>
  </sheetViews>
  <sheetFormatPr baseColWidth="10" defaultRowHeight="15" x14ac:dyDescent="0.3"/>
  <cols>
    <col min="1" max="1" width="1.42578125" style="97" customWidth="1"/>
    <col min="2" max="2" width="1.5703125" style="97" customWidth="1"/>
    <col min="3" max="7" width="13.5703125" style="97" customWidth="1"/>
    <col min="8" max="11" width="13.7109375" style="97" customWidth="1"/>
    <col min="12" max="12" width="15.140625" style="97" customWidth="1"/>
    <col min="13" max="14" width="1.140625" style="97" customWidth="1"/>
    <col min="15" max="16384" width="11.42578125" style="97"/>
  </cols>
  <sheetData>
    <row r="2" spans="1:17" ht="10.5" customHeight="1" x14ac:dyDescent="0.3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7" s="111" customFormat="1" ht="5.25" customHeight="1" x14ac:dyDescent="0.3">
      <c r="B3" s="11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4"/>
      <c r="N3" s="112"/>
      <c r="O3" s="112"/>
      <c r="P3" s="112"/>
    </row>
    <row r="4" spans="1:17" s="111" customFormat="1" ht="30.75" customHeight="1" x14ac:dyDescent="0.3">
      <c r="B4" s="113"/>
      <c r="C4" s="112"/>
      <c r="D4" s="112"/>
      <c r="E4" s="112"/>
      <c r="F4" s="112"/>
      <c r="G4" s="112"/>
      <c r="H4" s="112"/>
      <c r="I4" s="112"/>
      <c r="J4" s="112"/>
      <c r="K4" s="94" t="s">
        <v>72</v>
      </c>
      <c r="L4" s="95" t="s">
        <v>99</v>
      </c>
      <c r="M4" s="114"/>
      <c r="P4" s="112"/>
    </row>
    <row r="5" spans="1:17" s="111" customFormat="1" ht="30.75" customHeight="1" x14ac:dyDescent="0.3">
      <c r="B5" s="113"/>
      <c r="C5" s="112"/>
      <c r="D5" s="112"/>
      <c r="E5" s="112"/>
      <c r="F5" s="112"/>
      <c r="G5" s="112"/>
      <c r="H5" s="112"/>
      <c r="I5" s="112"/>
      <c r="J5" s="112"/>
      <c r="K5" s="94" t="s">
        <v>73</v>
      </c>
      <c r="L5" s="95">
        <v>2</v>
      </c>
      <c r="M5" s="114"/>
      <c r="P5" s="112"/>
    </row>
    <row r="6" spans="1:17" s="111" customFormat="1" ht="30.75" customHeight="1" x14ac:dyDescent="0.3">
      <c r="B6" s="113"/>
      <c r="C6" s="112"/>
      <c r="D6" s="112"/>
      <c r="E6" s="112"/>
      <c r="F6" s="112"/>
      <c r="G6" s="112"/>
      <c r="H6" s="112"/>
      <c r="I6" s="112"/>
      <c r="J6" s="112"/>
      <c r="K6" s="94" t="s">
        <v>74</v>
      </c>
      <c r="L6" s="96">
        <v>43691</v>
      </c>
      <c r="M6" s="114"/>
      <c r="P6" s="112"/>
    </row>
    <row r="7" spans="1:17" s="111" customFormat="1" ht="5.25" customHeight="1" x14ac:dyDescent="0.3">
      <c r="B7" s="11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4"/>
      <c r="O7" s="112"/>
      <c r="P7" s="112"/>
    </row>
    <row r="8" spans="1:17" s="111" customFormat="1" ht="36" customHeight="1" x14ac:dyDescent="0.3">
      <c r="A8" s="112"/>
      <c r="B8" s="113"/>
      <c r="C8" s="147" t="s">
        <v>75</v>
      </c>
      <c r="D8" s="148"/>
      <c r="E8" s="148"/>
      <c r="F8" s="148"/>
      <c r="G8" s="148"/>
      <c r="H8" s="147" t="s">
        <v>76</v>
      </c>
      <c r="I8" s="148"/>
      <c r="J8" s="148"/>
      <c r="K8" s="148"/>
      <c r="L8" s="149"/>
      <c r="M8" s="114"/>
      <c r="P8" s="112"/>
      <c r="Q8" s="112"/>
    </row>
    <row r="9" spans="1:17" s="111" customFormat="1" ht="36" customHeight="1" thickBot="1" x14ac:dyDescent="0.35">
      <c r="A9" s="112"/>
      <c r="B9" s="113"/>
      <c r="C9" s="150" t="s">
        <v>77</v>
      </c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12"/>
      <c r="O9" s="112"/>
      <c r="P9" s="112"/>
      <c r="Q9" s="112"/>
    </row>
    <row r="10" spans="1:17" ht="13.5" customHeight="1" x14ac:dyDescent="0.35">
      <c r="B10" s="101"/>
      <c r="C10" s="115"/>
      <c r="D10" s="116"/>
      <c r="E10" s="116"/>
      <c r="F10" s="117"/>
      <c r="G10" s="118"/>
      <c r="H10" s="115"/>
      <c r="I10" s="117"/>
      <c r="J10" s="117"/>
      <c r="K10" s="117"/>
      <c r="L10" s="119"/>
      <c r="M10" s="103"/>
    </row>
    <row r="11" spans="1:17" ht="13.5" customHeight="1" x14ac:dyDescent="0.35">
      <c r="B11" s="101"/>
      <c r="C11" s="120"/>
      <c r="D11" s="121"/>
      <c r="E11" s="121"/>
      <c r="F11" s="122"/>
      <c r="G11" s="123"/>
      <c r="H11" s="120"/>
      <c r="I11" s="122"/>
      <c r="J11" s="122"/>
      <c r="K11" s="122"/>
      <c r="L11" s="124"/>
      <c r="M11" s="103"/>
    </row>
    <row r="12" spans="1:17" ht="13.5" customHeight="1" x14ac:dyDescent="0.35">
      <c r="B12" s="101"/>
      <c r="C12" s="120"/>
      <c r="D12" s="121"/>
      <c r="E12" s="121"/>
      <c r="F12" s="122"/>
      <c r="G12" s="123"/>
      <c r="H12" s="120"/>
      <c r="I12" s="122"/>
      <c r="J12" s="122"/>
      <c r="K12" s="122"/>
      <c r="L12" s="124"/>
      <c r="M12" s="103"/>
    </row>
    <row r="13" spans="1:17" ht="13.5" customHeight="1" x14ac:dyDescent="0.35">
      <c r="B13" s="101"/>
      <c r="C13" s="120"/>
      <c r="D13" s="121"/>
      <c r="E13" s="121"/>
      <c r="F13" s="122"/>
      <c r="G13" s="123"/>
      <c r="H13" s="120"/>
      <c r="I13" s="122"/>
      <c r="J13" s="122"/>
      <c r="K13" s="122"/>
      <c r="L13" s="124"/>
      <c r="M13" s="103"/>
    </row>
    <row r="14" spans="1:17" ht="13.5" customHeight="1" x14ac:dyDescent="0.3">
      <c r="B14" s="101"/>
      <c r="C14" s="125"/>
      <c r="D14" s="102"/>
      <c r="E14" s="102"/>
      <c r="F14" s="102"/>
      <c r="G14" s="126"/>
      <c r="H14" s="125"/>
      <c r="I14" s="102"/>
      <c r="J14" s="102"/>
      <c r="K14" s="102"/>
      <c r="L14" s="126"/>
      <c r="M14" s="103"/>
    </row>
    <row r="15" spans="1:17" ht="13.5" customHeight="1" x14ac:dyDescent="0.3">
      <c r="B15" s="101"/>
      <c r="C15" s="125"/>
      <c r="D15" s="102"/>
      <c r="E15" s="102"/>
      <c r="F15" s="102"/>
      <c r="G15" s="126"/>
      <c r="H15" s="125"/>
      <c r="I15" s="102"/>
      <c r="J15" s="102"/>
      <c r="K15" s="102"/>
      <c r="L15" s="126"/>
      <c r="M15" s="103"/>
    </row>
    <row r="16" spans="1:17" ht="13.5" customHeight="1" x14ac:dyDescent="0.3">
      <c r="B16" s="101"/>
      <c r="C16" s="125"/>
      <c r="D16" s="102"/>
      <c r="E16" s="102"/>
      <c r="F16" s="102"/>
      <c r="G16" s="126"/>
      <c r="H16" s="125"/>
      <c r="I16" s="102"/>
      <c r="J16" s="102"/>
      <c r="K16" s="102"/>
      <c r="L16" s="126"/>
      <c r="M16" s="103"/>
    </row>
    <row r="17" spans="2:13" ht="13.5" customHeight="1" x14ac:dyDescent="0.3">
      <c r="B17" s="101"/>
      <c r="C17" s="125"/>
      <c r="D17" s="102"/>
      <c r="E17" s="102"/>
      <c r="F17" s="102"/>
      <c r="G17" s="126"/>
      <c r="H17" s="125"/>
      <c r="I17" s="102"/>
      <c r="J17" s="102"/>
      <c r="K17" s="102"/>
      <c r="L17" s="126"/>
      <c r="M17" s="103"/>
    </row>
    <row r="18" spans="2:13" ht="13.5" customHeight="1" x14ac:dyDescent="0.3">
      <c r="B18" s="101"/>
      <c r="C18" s="125"/>
      <c r="D18" s="102"/>
      <c r="E18" s="102"/>
      <c r="F18" s="102"/>
      <c r="G18" s="126"/>
      <c r="H18" s="125"/>
      <c r="I18" s="102"/>
      <c r="J18" s="102"/>
      <c r="K18" s="102"/>
      <c r="L18" s="126"/>
      <c r="M18" s="103"/>
    </row>
    <row r="19" spans="2:13" ht="13.5" customHeight="1" x14ac:dyDescent="0.3">
      <c r="B19" s="101"/>
      <c r="C19" s="125"/>
      <c r="D19" s="102"/>
      <c r="E19" s="102"/>
      <c r="F19" s="102"/>
      <c r="G19" s="126"/>
      <c r="H19" s="125"/>
      <c r="I19" s="102"/>
      <c r="J19" s="102"/>
      <c r="K19" s="102"/>
      <c r="L19" s="126"/>
      <c r="M19" s="103"/>
    </row>
    <row r="20" spans="2:13" ht="13.5" customHeight="1" x14ac:dyDescent="0.3">
      <c r="B20" s="101"/>
      <c r="C20" s="125"/>
      <c r="D20" s="102"/>
      <c r="E20" s="102"/>
      <c r="F20" s="102"/>
      <c r="G20" s="126"/>
      <c r="H20" s="125"/>
      <c r="I20" s="102"/>
      <c r="J20" s="102"/>
      <c r="K20" s="102"/>
      <c r="L20" s="126"/>
      <c r="M20" s="103"/>
    </row>
    <row r="21" spans="2:13" ht="13.5" customHeight="1" x14ac:dyDescent="0.3">
      <c r="B21" s="101"/>
      <c r="C21" s="125"/>
      <c r="D21" s="102"/>
      <c r="E21" s="102"/>
      <c r="F21" s="102"/>
      <c r="G21" s="126"/>
      <c r="H21" s="125"/>
      <c r="I21" s="102"/>
      <c r="J21" s="102"/>
      <c r="K21" s="102"/>
      <c r="L21" s="126"/>
      <c r="M21" s="103"/>
    </row>
    <row r="22" spans="2:13" ht="13.5" customHeight="1" x14ac:dyDescent="0.3">
      <c r="B22" s="101"/>
      <c r="C22" s="125"/>
      <c r="D22" s="102"/>
      <c r="E22" s="102"/>
      <c r="F22" s="102"/>
      <c r="G22" s="126"/>
      <c r="H22" s="125"/>
      <c r="I22" s="102"/>
      <c r="J22" s="102"/>
      <c r="K22" s="102"/>
      <c r="L22" s="126"/>
      <c r="M22" s="103"/>
    </row>
    <row r="23" spans="2:13" ht="13.5" customHeight="1" x14ac:dyDescent="0.3">
      <c r="B23" s="101"/>
      <c r="C23" s="125"/>
      <c r="D23" s="102"/>
      <c r="E23" s="102"/>
      <c r="F23" s="102"/>
      <c r="G23" s="126"/>
      <c r="H23" s="125"/>
      <c r="I23" s="102"/>
      <c r="J23" s="102"/>
      <c r="K23" s="102"/>
      <c r="L23" s="126"/>
      <c r="M23" s="103"/>
    </row>
    <row r="24" spans="2:13" ht="13.5" customHeight="1" x14ac:dyDescent="0.3">
      <c r="B24" s="101"/>
      <c r="C24" s="125"/>
      <c r="D24" s="102"/>
      <c r="E24" s="102"/>
      <c r="F24" s="102"/>
      <c r="G24" s="126"/>
      <c r="H24" s="125"/>
      <c r="I24" s="102"/>
      <c r="J24" s="102"/>
      <c r="K24" s="102"/>
      <c r="L24" s="126"/>
      <c r="M24" s="103"/>
    </row>
    <row r="25" spans="2:13" ht="13.5" customHeight="1" x14ac:dyDescent="0.3">
      <c r="B25" s="101"/>
      <c r="C25" s="125"/>
      <c r="D25" s="102"/>
      <c r="E25" s="102"/>
      <c r="F25" s="102"/>
      <c r="G25" s="126"/>
      <c r="H25" s="125"/>
      <c r="I25" s="102"/>
      <c r="J25" s="102"/>
      <c r="K25" s="102"/>
      <c r="L25" s="126"/>
      <c r="M25" s="103"/>
    </row>
    <row r="26" spans="2:13" ht="13.5" customHeight="1" x14ac:dyDescent="0.3">
      <c r="B26" s="101"/>
      <c r="C26" s="125"/>
      <c r="D26" s="102"/>
      <c r="E26" s="102"/>
      <c r="F26" s="102"/>
      <c r="G26" s="126"/>
      <c r="H26" s="125"/>
      <c r="I26" s="102"/>
      <c r="J26" s="102"/>
      <c r="K26" s="102"/>
      <c r="L26" s="126"/>
      <c r="M26" s="103"/>
    </row>
    <row r="27" spans="2:13" ht="13.5" customHeight="1" x14ac:dyDescent="0.3">
      <c r="B27" s="101"/>
      <c r="C27" s="125"/>
      <c r="D27" s="102"/>
      <c r="E27" s="102"/>
      <c r="F27" s="102"/>
      <c r="G27" s="126"/>
      <c r="H27" s="125"/>
      <c r="I27" s="102"/>
      <c r="J27" s="102"/>
      <c r="K27" s="102"/>
      <c r="L27" s="126"/>
      <c r="M27" s="103"/>
    </row>
    <row r="28" spans="2:13" ht="13.5" customHeight="1" thickBot="1" x14ac:dyDescent="0.35">
      <c r="B28" s="101"/>
      <c r="C28" s="127"/>
      <c r="D28" s="128"/>
      <c r="E28" s="128"/>
      <c r="F28" s="128"/>
      <c r="G28" s="129"/>
      <c r="H28" s="125"/>
      <c r="I28" s="102"/>
      <c r="J28" s="102"/>
      <c r="K28" s="102"/>
      <c r="L28" s="126"/>
      <c r="M28" s="103"/>
    </row>
    <row r="29" spans="2:13" ht="18" customHeight="1" thickBot="1" x14ac:dyDescent="0.35">
      <c r="B29" s="101"/>
      <c r="C29" s="144"/>
      <c r="D29" s="145"/>
      <c r="E29" s="145"/>
      <c r="F29" s="145"/>
      <c r="G29" s="146"/>
      <c r="H29" s="144"/>
      <c r="I29" s="145"/>
      <c r="J29" s="145"/>
      <c r="K29" s="145"/>
      <c r="L29" s="146"/>
      <c r="M29" s="103"/>
    </row>
    <row r="30" spans="2:13" ht="13.5" customHeight="1" x14ac:dyDescent="0.3">
      <c r="B30" s="101"/>
      <c r="C30" s="125"/>
      <c r="D30" s="102"/>
      <c r="E30" s="102"/>
      <c r="F30" s="102"/>
      <c r="G30" s="126"/>
      <c r="H30" s="102"/>
      <c r="I30" s="102"/>
      <c r="J30" s="102"/>
      <c r="K30" s="102"/>
      <c r="L30" s="126"/>
      <c r="M30" s="103"/>
    </row>
    <row r="31" spans="2:13" ht="13.5" customHeight="1" x14ac:dyDescent="0.3">
      <c r="B31" s="101"/>
      <c r="C31" s="125"/>
      <c r="D31" s="102"/>
      <c r="E31" s="102"/>
      <c r="F31" s="102"/>
      <c r="G31" s="126"/>
      <c r="H31" s="102"/>
      <c r="I31" s="102"/>
      <c r="J31" s="102"/>
      <c r="K31" s="102"/>
      <c r="L31" s="126"/>
      <c r="M31" s="103"/>
    </row>
    <row r="32" spans="2:13" ht="13.5" customHeight="1" x14ac:dyDescent="0.3">
      <c r="B32" s="101"/>
      <c r="C32" s="125"/>
      <c r="D32" s="102"/>
      <c r="E32" s="102"/>
      <c r="F32" s="102"/>
      <c r="G32" s="126"/>
      <c r="H32" s="102"/>
      <c r="I32" s="102"/>
      <c r="J32" s="102"/>
      <c r="K32" s="102"/>
      <c r="L32" s="126"/>
      <c r="M32" s="103"/>
    </row>
    <row r="33" spans="2:13" ht="13.5" customHeight="1" x14ac:dyDescent="0.3">
      <c r="B33" s="101"/>
      <c r="C33" s="125"/>
      <c r="D33" s="102"/>
      <c r="E33" s="102"/>
      <c r="F33" s="102"/>
      <c r="G33" s="126"/>
      <c r="H33" s="102"/>
      <c r="I33" s="102"/>
      <c r="J33" s="102"/>
      <c r="K33" s="102"/>
      <c r="L33" s="126"/>
      <c r="M33" s="103"/>
    </row>
    <row r="34" spans="2:13" ht="13.5" customHeight="1" x14ac:dyDescent="0.3">
      <c r="B34" s="101"/>
      <c r="C34" s="125"/>
      <c r="D34" s="102"/>
      <c r="E34" s="102"/>
      <c r="F34" s="102"/>
      <c r="G34" s="126"/>
      <c r="H34" s="102"/>
      <c r="I34" s="102"/>
      <c r="J34" s="102"/>
      <c r="K34" s="102"/>
      <c r="L34" s="126"/>
      <c r="M34" s="103"/>
    </row>
    <row r="35" spans="2:13" ht="13.5" customHeight="1" x14ac:dyDescent="0.3">
      <c r="B35" s="101"/>
      <c r="C35" s="125"/>
      <c r="D35" s="102"/>
      <c r="E35" s="102"/>
      <c r="F35" s="102"/>
      <c r="G35" s="126"/>
      <c r="H35" s="102"/>
      <c r="I35" s="102"/>
      <c r="J35" s="102"/>
      <c r="K35" s="102"/>
      <c r="L35" s="126"/>
      <c r="M35" s="103"/>
    </row>
    <row r="36" spans="2:13" ht="13.5" customHeight="1" x14ac:dyDescent="0.3">
      <c r="B36" s="101"/>
      <c r="C36" s="125"/>
      <c r="D36" s="102"/>
      <c r="E36" s="102"/>
      <c r="F36" s="102"/>
      <c r="G36" s="126"/>
      <c r="H36" s="102"/>
      <c r="I36" s="102"/>
      <c r="J36" s="102"/>
      <c r="K36" s="102"/>
      <c r="L36" s="126"/>
      <c r="M36" s="103"/>
    </row>
    <row r="37" spans="2:13" ht="13.5" customHeight="1" x14ac:dyDescent="0.3">
      <c r="B37" s="101"/>
      <c r="C37" s="125"/>
      <c r="D37" s="102"/>
      <c r="E37" s="102"/>
      <c r="F37" s="102"/>
      <c r="G37" s="126"/>
      <c r="H37" s="102"/>
      <c r="I37" s="102"/>
      <c r="J37" s="102"/>
      <c r="K37" s="102"/>
      <c r="L37" s="126"/>
      <c r="M37" s="103"/>
    </row>
    <row r="38" spans="2:13" ht="13.5" customHeight="1" x14ac:dyDescent="0.3">
      <c r="B38" s="101"/>
      <c r="C38" s="125"/>
      <c r="D38" s="102"/>
      <c r="E38" s="102"/>
      <c r="F38" s="102"/>
      <c r="G38" s="126"/>
      <c r="H38" s="102"/>
      <c r="I38" s="102"/>
      <c r="J38" s="102"/>
      <c r="K38" s="102"/>
      <c r="L38" s="126"/>
      <c r="M38" s="103"/>
    </row>
    <row r="39" spans="2:13" ht="13.5" customHeight="1" x14ac:dyDescent="0.3">
      <c r="B39" s="101"/>
      <c r="C39" s="125"/>
      <c r="D39" s="102"/>
      <c r="E39" s="102"/>
      <c r="F39" s="102"/>
      <c r="G39" s="126"/>
      <c r="H39" s="102"/>
      <c r="I39" s="102"/>
      <c r="J39" s="102"/>
      <c r="K39" s="102"/>
      <c r="L39" s="126"/>
      <c r="M39" s="103"/>
    </row>
    <row r="40" spans="2:13" ht="13.5" customHeight="1" x14ac:dyDescent="0.3">
      <c r="B40" s="101"/>
      <c r="C40" s="125"/>
      <c r="D40" s="102"/>
      <c r="E40" s="102"/>
      <c r="F40" s="102"/>
      <c r="G40" s="126"/>
      <c r="H40" s="102"/>
      <c r="I40" s="102"/>
      <c r="J40" s="102"/>
      <c r="K40" s="102"/>
      <c r="L40" s="126"/>
      <c r="M40" s="103"/>
    </row>
    <row r="41" spans="2:13" ht="13.5" customHeight="1" x14ac:dyDescent="0.3">
      <c r="B41" s="101"/>
      <c r="C41" s="125"/>
      <c r="D41" s="102"/>
      <c r="E41" s="102"/>
      <c r="F41" s="102"/>
      <c r="G41" s="126"/>
      <c r="H41" s="102"/>
      <c r="I41" s="102"/>
      <c r="J41" s="102"/>
      <c r="K41" s="102"/>
      <c r="L41" s="126"/>
      <c r="M41" s="103"/>
    </row>
    <row r="42" spans="2:13" ht="13.5" customHeight="1" x14ac:dyDescent="0.3">
      <c r="B42" s="101"/>
      <c r="C42" s="125"/>
      <c r="D42" s="102"/>
      <c r="E42" s="102"/>
      <c r="F42" s="102"/>
      <c r="G42" s="126"/>
      <c r="H42" s="102"/>
      <c r="I42" s="102"/>
      <c r="J42" s="102"/>
      <c r="K42" s="102"/>
      <c r="L42" s="126"/>
      <c r="M42" s="103"/>
    </row>
    <row r="43" spans="2:13" ht="13.5" customHeight="1" x14ac:dyDescent="0.3">
      <c r="B43" s="101"/>
      <c r="C43" s="125"/>
      <c r="D43" s="102"/>
      <c r="E43" s="102"/>
      <c r="F43" s="102"/>
      <c r="G43" s="126"/>
      <c r="H43" s="102"/>
      <c r="I43" s="102"/>
      <c r="J43" s="102"/>
      <c r="K43" s="102"/>
      <c r="L43" s="126"/>
      <c r="M43" s="103"/>
    </row>
    <row r="44" spans="2:13" ht="13.5" customHeight="1" x14ac:dyDescent="0.3">
      <c r="B44" s="101"/>
      <c r="C44" s="125"/>
      <c r="D44" s="102"/>
      <c r="E44" s="102"/>
      <c r="F44" s="102"/>
      <c r="G44" s="126"/>
      <c r="H44" s="102"/>
      <c r="I44" s="102"/>
      <c r="J44" s="102"/>
      <c r="K44" s="102"/>
      <c r="L44" s="126"/>
      <c r="M44" s="103"/>
    </row>
    <row r="45" spans="2:13" ht="13.5" customHeight="1" x14ac:dyDescent="0.3">
      <c r="B45" s="101"/>
      <c r="C45" s="125"/>
      <c r="D45" s="102"/>
      <c r="E45" s="102"/>
      <c r="F45" s="102"/>
      <c r="G45" s="126"/>
      <c r="H45" s="102"/>
      <c r="I45" s="102"/>
      <c r="J45" s="102"/>
      <c r="K45" s="102"/>
      <c r="L45" s="126"/>
      <c r="M45" s="103"/>
    </row>
    <row r="46" spans="2:13" ht="13.5" customHeight="1" x14ac:dyDescent="0.3">
      <c r="B46" s="101"/>
      <c r="C46" s="125"/>
      <c r="D46" s="102"/>
      <c r="E46" s="102"/>
      <c r="F46" s="102"/>
      <c r="G46" s="126"/>
      <c r="H46" s="102"/>
      <c r="I46" s="102"/>
      <c r="J46" s="102"/>
      <c r="K46" s="102"/>
      <c r="L46" s="126"/>
      <c r="M46" s="103"/>
    </row>
    <row r="47" spans="2:13" ht="13.5" customHeight="1" x14ac:dyDescent="0.3">
      <c r="B47" s="101"/>
      <c r="C47" s="125"/>
      <c r="D47" s="102"/>
      <c r="E47" s="102"/>
      <c r="F47" s="102"/>
      <c r="G47" s="126"/>
      <c r="H47" s="102"/>
      <c r="I47" s="102"/>
      <c r="J47" s="102"/>
      <c r="K47" s="102"/>
      <c r="L47" s="126"/>
      <c r="M47" s="103"/>
    </row>
    <row r="48" spans="2:13" ht="13.5" customHeight="1" thickBot="1" x14ac:dyDescent="0.35">
      <c r="B48" s="101"/>
      <c r="C48" s="125"/>
      <c r="D48" s="102"/>
      <c r="E48" s="102"/>
      <c r="F48" s="102"/>
      <c r="G48" s="126"/>
      <c r="H48" s="102"/>
      <c r="I48" s="102" t="s">
        <v>0</v>
      </c>
      <c r="J48" s="102"/>
      <c r="K48" s="102"/>
      <c r="L48" s="126"/>
      <c r="M48" s="103"/>
    </row>
    <row r="49" spans="2:14" ht="18" customHeight="1" thickBot="1" x14ac:dyDescent="0.35">
      <c r="B49" s="101"/>
      <c r="C49" s="144"/>
      <c r="D49" s="145"/>
      <c r="E49" s="145"/>
      <c r="F49" s="145"/>
      <c r="G49" s="145"/>
      <c r="H49" s="144"/>
      <c r="I49" s="145"/>
      <c r="J49" s="145"/>
      <c r="K49" s="145"/>
      <c r="L49" s="146"/>
      <c r="M49" s="103"/>
    </row>
    <row r="50" spans="2:14" ht="13.5" customHeight="1" x14ac:dyDescent="0.3">
      <c r="B50" s="101"/>
      <c r="C50" s="130"/>
      <c r="D50" s="131"/>
      <c r="E50" s="131"/>
      <c r="F50" s="131"/>
      <c r="G50" s="132"/>
      <c r="H50" s="131"/>
      <c r="I50" s="131"/>
      <c r="J50" s="131"/>
      <c r="K50" s="131"/>
      <c r="L50" s="132"/>
      <c r="M50" s="103"/>
    </row>
    <row r="51" spans="2:14" ht="13.5" customHeight="1" x14ac:dyDescent="0.3">
      <c r="B51" s="101"/>
      <c r="C51" s="125"/>
      <c r="D51" s="102"/>
      <c r="E51" s="102"/>
      <c r="F51" s="102"/>
      <c r="G51" s="126"/>
      <c r="H51" s="102"/>
      <c r="I51" s="102"/>
      <c r="J51" s="102"/>
      <c r="K51" s="102"/>
      <c r="L51" s="126"/>
      <c r="M51" s="103"/>
    </row>
    <row r="52" spans="2:14" ht="13.5" customHeight="1" x14ac:dyDescent="0.3">
      <c r="B52" s="101"/>
      <c r="C52" s="125"/>
      <c r="D52" s="102"/>
      <c r="E52" s="102"/>
      <c r="F52" s="102"/>
      <c r="G52" s="126"/>
      <c r="H52" s="102"/>
      <c r="I52" s="102"/>
      <c r="J52" s="102"/>
      <c r="K52" s="102"/>
      <c r="L52" s="126"/>
      <c r="M52" s="103"/>
    </row>
    <row r="53" spans="2:14" ht="13.5" customHeight="1" x14ac:dyDescent="0.3">
      <c r="B53" s="101"/>
      <c r="C53" s="125"/>
      <c r="D53" s="102"/>
      <c r="E53" s="102"/>
      <c r="F53" s="102"/>
      <c r="G53" s="126"/>
      <c r="H53" s="102"/>
      <c r="I53" s="102"/>
      <c r="J53" s="102"/>
      <c r="K53" s="102"/>
      <c r="L53" s="126"/>
      <c r="M53" s="103"/>
    </row>
    <row r="54" spans="2:14" ht="13.5" customHeight="1" x14ac:dyDescent="0.3">
      <c r="B54" s="101"/>
      <c r="C54" s="125"/>
      <c r="D54" s="102"/>
      <c r="E54" s="102"/>
      <c r="F54" s="102"/>
      <c r="G54" s="126"/>
      <c r="H54" s="102"/>
      <c r="I54" s="102"/>
      <c r="J54" s="102"/>
      <c r="K54" s="102"/>
      <c r="L54" s="126"/>
      <c r="M54" s="103"/>
    </row>
    <row r="55" spans="2:14" ht="13.5" customHeight="1" x14ac:dyDescent="0.3">
      <c r="B55" s="101"/>
      <c r="C55" s="125"/>
      <c r="D55" s="102"/>
      <c r="E55" s="102"/>
      <c r="F55" s="102"/>
      <c r="G55" s="126"/>
      <c r="H55" s="102"/>
      <c r="I55" s="102"/>
      <c r="J55" s="102"/>
      <c r="K55" s="102"/>
      <c r="L55" s="126"/>
      <c r="M55" s="103"/>
    </row>
    <row r="56" spans="2:14" ht="13.5" customHeight="1" x14ac:dyDescent="0.3">
      <c r="B56" s="101"/>
      <c r="C56" s="125"/>
      <c r="D56" s="102"/>
      <c r="E56" s="102"/>
      <c r="F56" s="102"/>
      <c r="G56" s="126"/>
      <c r="H56" s="102"/>
      <c r="I56" s="102"/>
      <c r="J56" s="102"/>
      <c r="K56" s="102"/>
      <c r="L56" s="126"/>
      <c r="M56" s="103"/>
    </row>
    <row r="57" spans="2:14" ht="13.5" customHeight="1" x14ac:dyDescent="0.3">
      <c r="B57" s="101"/>
      <c r="C57" s="125"/>
      <c r="D57" s="102"/>
      <c r="E57" s="102"/>
      <c r="F57" s="102"/>
      <c r="G57" s="126"/>
      <c r="H57" s="102"/>
      <c r="I57" s="102"/>
      <c r="J57" s="102"/>
      <c r="K57" s="102"/>
      <c r="L57" s="126"/>
      <c r="M57" s="103"/>
    </row>
    <row r="58" spans="2:14" ht="13.5" customHeight="1" x14ac:dyDescent="0.3">
      <c r="B58" s="101"/>
      <c r="C58" s="125"/>
      <c r="D58" s="102"/>
      <c r="E58" s="102"/>
      <c r="F58" s="102"/>
      <c r="G58" s="126"/>
      <c r="H58" s="102"/>
      <c r="I58" s="102"/>
      <c r="J58" s="102"/>
      <c r="K58" s="102"/>
      <c r="L58" s="126"/>
      <c r="M58" s="103"/>
      <c r="N58" s="133"/>
    </row>
    <row r="59" spans="2:14" ht="13.5" customHeight="1" x14ac:dyDescent="0.3">
      <c r="B59" s="101"/>
      <c r="C59" s="125"/>
      <c r="D59" s="102"/>
      <c r="E59" s="102"/>
      <c r="F59" s="102"/>
      <c r="G59" s="126"/>
      <c r="H59" s="102"/>
      <c r="I59" s="102"/>
      <c r="J59" s="102"/>
      <c r="K59" s="102"/>
      <c r="L59" s="126"/>
      <c r="M59" s="103"/>
    </row>
    <row r="60" spans="2:14" ht="13.5" customHeight="1" x14ac:dyDescent="0.3">
      <c r="B60" s="101"/>
      <c r="C60" s="125"/>
      <c r="D60" s="102"/>
      <c r="E60" s="102"/>
      <c r="F60" s="102"/>
      <c r="G60" s="126"/>
      <c r="H60" s="102"/>
      <c r="I60" s="102"/>
      <c r="J60" s="102"/>
      <c r="K60" s="102"/>
      <c r="L60" s="126"/>
      <c r="M60" s="103"/>
    </row>
    <row r="61" spans="2:14" ht="13.5" customHeight="1" x14ac:dyDescent="0.3">
      <c r="B61" s="101"/>
      <c r="C61" s="125"/>
      <c r="D61" s="102"/>
      <c r="E61" s="102"/>
      <c r="F61" s="102"/>
      <c r="G61" s="126"/>
      <c r="H61" s="102"/>
      <c r="I61" s="102"/>
      <c r="J61" s="102"/>
      <c r="K61" s="102"/>
      <c r="L61" s="126"/>
      <c r="M61" s="103"/>
    </row>
    <row r="62" spans="2:14" ht="13.5" customHeight="1" x14ac:dyDescent="0.3">
      <c r="B62" s="101"/>
      <c r="C62" s="125"/>
      <c r="D62" s="102"/>
      <c r="E62" s="102"/>
      <c r="F62" s="102"/>
      <c r="G62" s="126"/>
      <c r="H62" s="102"/>
      <c r="I62" s="102"/>
      <c r="J62" s="102"/>
      <c r="K62" s="102"/>
      <c r="L62" s="126"/>
      <c r="M62" s="103"/>
    </row>
    <row r="63" spans="2:14" ht="13.5" customHeight="1" x14ac:dyDescent="0.3">
      <c r="B63" s="101"/>
      <c r="C63" s="125"/>
      <c r="D63" s="102"/>
      <c r="E63" s="102"/>
      <c r="F63" s="102"/>
      <c r="G63" s="126"/>
      <c r="H63" s="102"/>
      <c r="I63" s="102"/>
      <c r="J63" s="102"/>
      <c r="K63" s="102"/>
      <c r="L63" s="126"/>
      <c r="M63" s="103"/>
    </row>
    <row r="64" spans="2:14" ht="13.5" customHeight="1" x14ac:dyDescent="0.3">
      <c r="B64" s="101"/>
      <c r="C64" s="125"/>
      <c r="D64" s="102"/>
      <c r="E64" s="102"/>
      <c r="F64" s="102"/>
      <c r="G64" s="126"/>
      <c r="H64" s="102"/>
      <c r="I64" s="102"/>
      <c r="J64" s="102"/>
      <c r="K64" s="102"/>
      <c r="L64" s="126"/>
      <c r="M64" s="103"/>
    </row>
    <row r="65" spans="2:14" ht="13.5" customHeight="1" x14ac:dyDescent="0.3">
      <c r="B65" s="101"/>
      <c r="C65" s="125"/>
      <c r="D65" s="102"/>
      <c r="E65" s="102"/>
      <c r="F65" s="102"/>
      <c r="G65" s="126"/>
      <c r="H65" s="102"/>
      <c r="I65" s="102"/>
      <c r="J65" s="102"/>
      <c r="K65" s="102"/>
      <c r="L65" s="126"/>
      <c r="M65" s="103"/>
    </row>
    <row r="66" spans="2:14" ht="13.5" customHeight="1" x14ac:dyDescent="0.3">
      <c r="B66" s="101"/>
      <c r="C66" s="125"/>
      <c r="D66" s="102"/>
      <c r="E66" s="102"/>
      <c r="F66" s="102"/>
      <c r="G66" s="126"/>
      <c r="H66" s="102"/>
      <c r="I66" s="102"/>
      <c r="J66" s="102"/>
      <c r="K66" s="102"/>
      <c r="L66" s="126"/>
      <c r="M66" s="103"/>
    </row>
    <row r="67" spans="2:14" ht="13.5" customHeight="1" x14ac:dyDescent="0.3">
      <c r="B67" s="101"/>
      <c r="C67" s="125"/>
      <c r="D67" s="102"/>
      <c r="E67" s="102"/>
      <c r="F67" s="102"/>
      <c r="G67" s="126"/>
      <c r="H67" s="102"/>
      <c r="I67" s="102"/>
      <c r="J67" s="102"/>
      <c r="K67" s="102"/>
      <c r="L67" s="126"/>
      <c r="M67" s="103"/>
    </row>
    <row r="68" spans="2:14" ht="13.5" customHeight="1" thickBot="1" x14ac:dyDescent="0.35">
      <c r="B68" s="101"/>
      <c r="C68" s="125"/>
      <c r="D68" s="102"/>
      <c r="E68" s="102"/>
      <c r="F68" s="102"/>
      <c r="G68" s="126"/>
      <c r="H68" s="128"/>
      <c r="I68" s="128"/>
      <c r="J68" s="128"/>
      <c r="K68" s="128"/>
      <c r="L68" s="129"/>
      <c r="M68" s="103"/>
    </row>
    <row r="69" spans="2:14" ht="18" customHeight="1" thickBot="1" x14ac:dyDescent="0.35">
      <c r="B69" s="101"/>
      <c r="C69" s="144"/>
      <c r="D69" s="145"/>
      <c r="E69" s="145"/>
      <c r="F69" s="145"/>
      <c r="G69" s="145"/>
      <c r="H69" s="144"/>
      <c r="I69" s="145"/>
      <c r="J69" s="145"/>
      <c r="K69" s="145"/>
      <c r="L69" s="146"/>
      <c r="M69" s="103"/>
    </row>
    <row r="70" spans="2:14" ht="3.75" customHeight="1" x14ac:dyDescent="0.3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6"/>
      <c r="N70" s="102"/>
    </row>
    <row r="71" spans="2:14" ht="9.75" customHeight="1" x14ac:dyDescent="0.3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37"/>
      <c r="N71" s="102"/>
    </row>
    <row r="74" spans="2:14" ht="9" customHeight="1" x14ac:dyDescent="0.3"/>
  </sheetData>
  <mergeCells count="9">
    <mergeCell ref="H49:L49"/>
    <mergeCell ref="C49:G49"/>
    <mergeCell ref="H69:L69"/>
    <mergeCell ref="C69:G69"/>
    <mergeCell ref="C8:G8"/>
    <mergeCell ref="H8:L8"/>
    <mergeCell ref="C9:M9"/>
    <mergeCell ref="C29:G29"/>
    <mergeCell ref="H29:L29"/>
  </mergeCells>
  <phoneticPr fontId="4" type="noConversion"/>
  <pageMargins left="0.39370078740157483" right="0.39370078740157483" top="0.39370078740157483" bottom="0.39370078740157483" header="0" footer="0"/>
  <pageSetup scale="70" orientation="portrait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9"/>
  <sheetViews>
    <sheetView showGridLines="0" zoomScaleNormal="100" workbookViewId="0">
      <selection activeCell="J17" sqref="J17"/>
    </sheetView>
  </sheetViews>
  <sheetFormatPr baseColWidth="10" defaultRowHeight="12.75" x14ac:dyDescent="0.2"/>
  <cols>
    <col min="1" max="1" width="1.85546875" customWidth="1"/>
    <col min="2" max="2" width="4.7109375" style="37" customWidth="1"/>
    <col min="3" max="3" width="4.5703125" customWidth="1"/>
    <col min="4" max="4" width="18.42578125" bestFit="1" customWidth="1"/>
    <col min="5" max="5" width="18.5703125" customWidth="1"/>
    <col min="6" max="6" width="11" bestFit="1" customWidth="1"/>
    <col min="7" max="7" width="9.28515625" bestFit="1" customWidth="1"/>
    <col min="8" max="8" width="7.140625" customWidth="1"/>
    <col min="10" max="10" width="24.140625" customWidth="1"/>
    <col min="12" max="12" width="13.28515625" customWidth="1"/>
    <col min="13" max="13" width="14.28515625" bestFit="1" customWidth="1"/>
    <col min="15" max="15" width="14.28515625" bestFit="1" customWidth="1"/>
    <col min="16" max="16" width="14" customWidth="1"/>
    <col min="17" max="17" width="12.28515625" customWidth="1"/>
    <col min="18" max="18" width="14.5703125" customWidth="1"/>
    <col min="19" max="19" width="2.28515625" customWidth="1"/>
    <col min="20" max="20" width="1.5703125" customWidth="1"/>
  </cols>
  <sheetData>
    <row r="1" spans="2:27" x14ac:dyDescent="0.2">
      <c r="T1" s="41"/>
      <c r="U1" s="37"/>
      <c r="V1" s="37"/>
      <c r="W1" s="37"/>
    </row>
    <row r="2" spans="2:27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04"/>
      <c r="U2" s="37"/>
      <c r="V2" s="37"/>
      <c r="W2" s="37"/>
    </row>
    <row r="3" spans="2:27" ht="33.75" customHeight="1" x14ac:dyDescent="0.2"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4" t="s">
        <v>72</v>
      </c>
      <c r="R3" s="95" t="s">
        <v>99</v>
      </c>
      <c r="S3" s="58"/>
      <c r="T3" s="41"/>
      <c r="U3" s="37"/>
      <c r="V3" s="37"/>
      <c r="W3" s="37"/>
    </row>
    <row r="4" spans="2:27" ht="30.75" customHeight="1" x14ac:dyDescent="0.2"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4" t="s">
        <v>73</v>
      </c>
      <c r="R4" s="95">
        <v>2</v>
      </c>
      <c r="S4" s="58"/>
      <c r="T4" s="41"/>
      <c r="U4" s="37"/>
      <c r="V4" s="37"/>
      <c r="W4" s="37"/>
    </row>
    <row r="5" spans="2:27" ht="35.25" customHeight="1" x14ac:dyDescent="0.2">
      <c r="B5" s="6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94" t="s">
        <v>74</v>
      </c>
      <c r="R5" s="96">
        <v>43691</v>
      </c>
      <c r="S5" s="58"/>
      <c r="T5" s="41"/>
      <c r="U5" s="37"/>
      <c r="V5" s="37"/>
      <c r="W5" s="37"/>
    </row>
    <row r="6" spans="2:27" ht="4.5" customHeight="1" x14ac:dyDescent="0.2">
      <c r="B6" s="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8"/>
      <c r="T6" s="41"/>
      <c r="U6" s="37"/>
      <c r="V6" s="37"/>
      <c r="W6" s="37"/>
    </row>
    <row r="7" spans="2:27" hidden="1" x14ac:dyDescent="0.2">
      <c r="B7" s="6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8"/>
      <c r="T7" s="41"/>
      <c r="U7" s="37"/>
      <c r="V7" s="37"/>
      <c r="W7" s="37"/>
    </row>
    <row r="8" spans="2:27" hidden="1" x14ac:dyDescent="0.2">
      <c r="B8" s="6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8"/>
      <c r="T8" s="41"/>
      <c r="U8" s="37"/>
      <c r="V8" s="37"/>
      <c r="W8" s="37"/>
    </row>
    <row r="9" spans="2:27" hidden="1" x14ac:dyDescent="0.2">
      <c r="B9" s="6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8"/>
      <c r="T9" s="41"/>
      <c r="U9" s="37"/>
      <c r="V9" s="37"/>
      <c r="W9" s="37"/>
    </row>
    <row r="10" spans="2:27" x14ac:dyDescent="0.2">
      <c r="B10" s="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8"/>
      <c r="T10" s="41"/>
      <c r="U10" s="37"/>
      <c r="V10" s="37"/>
      <c r="W10" s="37"/>
    </row>
    <row r="11" spans="2:27" ht="15" customHeight="1" x14ac:dyDescent="0.2">
      <c r="B11" s="64"/>
      <c r="C11" s="152" t="s">
        <v>75</v>
      </c>
      <c r="D11" s="152"/>
      <c r="E11" s="152"/>
      <c r="F11" s="152"/>
      <c r="G11" s="152"/>
      <c r="H11" s="152"/>
      <c r="I11" s="152"/>
      <c r="J11" s="152"/>
      <c r="K11" s="152" t="s">
        <v>76</v>
      </c>
      <c r="L11" s="152"/>
      <c r="M11" s="152"/>
      <c r="N11" s="152"/>
      <c r="O11" s="152"/>
      <c r="P11" s="152"/>
      <c r="Q11" s="152"/>
      <c r="R11" s="152"/>
      <c r="S11" s="58"/>
      <c r="T11" s="41"/>
      <c r="U11" s="37"/>
      <c r="V11" s="37"/>
      <c r="W11" s="37"/>
    </row>
    <row r="12" spans="2:27" ht="21" customHeight="1" thickBot="1" x14ac:dyDescent="0.25">
      <c r="B12" s="64"/>
      <c r="C12" s="156" t="s">
        <v>77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58"/>
      <c r="T12" s="41"/>
      <c r="U12" s="37"/>
      <c r="V12" s="37"/>
      <c r="W12" s="37"/>
    </row>
    <row r="13" spans="2:27" ht="18.75" thickBot="1" x14ac:dyDescent="0.25">
      <c r="B13" s="64"/>
      <c r="C13" s="153" t="s">
        <v>53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58"/>
      <c r="T13" s="41"/>
      <c r="U13" s="37"/>
      <c r="V13" s="37"/>
      <c r="W13" s="37"/>
    </row>
    <row r="14" spans="2:27" ht="38.25" x14ac:dyDescent="0.2">
      <c r="B14" s="57"/>
      <c r="C14" s="105" t="s">
        <v>1</v>
      </c>
      <c r="D14" s="106" t="s">
        <v>2</v>
      </c>
      <c r="E14" s="106" t="s">
        <v>3</v>
      </c>
      <c r="F14" s="106" t="s">
        <v>4</v>
      </c>
      <c r="G14" s="106" t="s">
        <v>26</v>
      </c>
      <c r="H14" s="106" t="s">
        <v>5</v>
      </c>
      <c r="I14" s="106" t="s">
        <v>6</v>
      </c>
      <c r="J14" s="106" t="s">
        <v>7</v>
      </c>
      <c r="K14" s="106" t="s">
        <v>27</v>
      </c>
      <c r="L14" s="106" t="s">
        <v>28</v>
      </c>
      <c r="M14" s="106" t="s">
        <v>8</v>
      </c>
      <c r="N14" s="106" t="s">
        <v>9</v>
      </c>
      <c r="O14" s="106" t="s">
        <v>10</v>
      </c>
      <c r="P14" s="106" t="s">
        <v>29</v>
      </c>
      <c r="Q14" s="106" t="s">
        <v>30</v>
      </c>
      <c r="R14" s="107" t="s">
        <v>31</v>
      </c>
      <c r="S14" s="67"/>
      <c r="T14" s="42"/>
      <c r="U14" s="42"/>
      <c r="V14" s="42"/>
      <c r="W14" s="42"/>
      <c r="X14" s="10"/>
      <c r="Y14" s="10"/>
      <c r="Z14" s="10"/>
      <c r="AA14" s="10"/>
    </row>
    <row r="15" spans="2:27" ht="61.5" customHeight="1" x14ac:dyDescent="0.2">
      <c r="B15" s="57"/>
      <c r="C15" s="68">
        <v>1</v>
      </c>
      <c r="D15" s="11"/>
      <c r="E15" s="3"/>
      <c r="F15" s="3"/>
      <c r="G15" s="3"/>
      <c r="H15" s="3"/>
      <c r="I15" s="3"/>
      <c r="J15" s="12"/>
      <c r="K15" s="13"/>
      <c r="L15" s="13"/>
      <c r="M15" s="14"/>
      <c r="N15" s="15"/>
      <c r="O15" s="14">
        <f>N15*M15</f>
        <v>0</v>
      </c>
      <c r="P15" s="14">
        <v>0</v>
      </c>
      <c r="Q15" s="4" t="e">
        <f>+(O15-(P15*L15))/K15</f>
        <v>#DIV/0!</v>
      </c>
      <c r="R15" s="16" t="e">
        <f t="shared" ref="R15:R19" si="0">+O15/L15</f>
        <v>#DIV/0!</v>
      </c>
      <c r="S15" s="67"/>
      <c r="T15" s="42"/>
      <c r="U15" s="42"/>
      <c r="V15" s="42"/>
      <c r="W15" s="42"/>
      <c r="X15" s="17"/>
      <c r="Y15" s="17"/>
      <c r="Z15" s="17"/>
      <c r="AA15" s="17"/>
    </row>
    <row r="16" spans="2:27" ht="61.5" customHeight="1" x14ac:dyDescent="0.2">
      <c r="B16" s="57"/>
      <c r="C16" s="68">
        <v>2</v>
      </c>
      <c r="D16" s="11"/>
      <c r="E16" s="3"/>
      <c r="F16" s="3"/>
      <c r="G16" s="3"/>
      <c r="H16" s="3"/>
      <c r="I16" s="3"/>
      <c r="J16" s="3"/>
      <c r="K16" s="13"/>
      <c r="L16" s="13"/>
      <c r="M16" s="14"/>
      <c r="N16" s="15"/>
      <c r="O16" s="14">
        <f t="shared" ref="O16:O19" si="1">N16*M16</f>
        <v>0</v>
      </c>
      <c r="P16" s="14">
        <v>0</v>
      </c>
      <c r="Q16" s="4" t="e">
        <f>+(O16-(P16*L16))/K16</f>
        <v>#DIV/0!</v>
      </c>
      <c r="R16" s="16" t="e">
        <f t="shared" si="0"/>
        <v>#DIV/0!</v>
      </c>
      <c r="S16" s="67"/>
      <c r="T16" s="42"/>
      <c r="U16" s="42"/>
      <c r="V16" s="42"/>
      <c r="W16" s="42"/>
      <c r="X16" s="17"/>
      <c r="Y16" s="17"/>
      <c r="Z16" s="17"/>
      <c r="AA16" s="17"/>
    </row>
    <row r="17" spans="2:27" ht="61.5" customHeight="1" x14ac:dyDescent="0.2">
      <c r="B17" s="57"/>
      <c r="C17" s="68">
        <v>3</v>
      </c>
      <c r="D17" s="11"/>
      <c r="E17" s="3"/>
      <c r="F17" s="3"/>
      <c r="G17" s="3"/>
      <c r="H17" s="3"/>
      <c r="I17" s="3"/>
      <c r="J17" s="3"/>
      <c r="K17" s="13"/>
      <c r="L17" s="13"/>
      <c r="M17" s="14"/>
      <c r="N17" s="15"/>
      <c r="O17" s="14">
        <f t="shared" si="1"/>
        <v>0</v>
      </c>
      <c r="P17" s="14">
        <v>0</v>
      </c>
      <c r="Q17" s="4" t="e">
        <f>+(O17-(P17*L17))/K17</f>
        <v>#DIV/0!</v>
      </c>
      <c r="R17" s="16" t="e">
        <f t="shared" si="0"/>
        <v>#DIV/0!</v>
      </c>
      <c r="S17" s="67"/>
      <c r="T17" s="42"/>
      <c r="U17" s="42"/>
      <c r="V17" s="42"/>
      <c r="W17" s="42"/>
      <c r="X17" s="17"/>
      <c r="Y17" s="17"/>
      <c r="Z17" s="17"/>
      <c r="AA17" s="17"/>
    </row>
    <row r="18" spans="2:27" ht="61.5" customHeight="1" x14ac:dyDescent="0.2">
      <c r="B18" s="57"/>
      <c r="C18" s="68">
        <v>4</v>
      </c>
      <c r="D18" s="11"/>
      <c r="E18" s="3"/>
      <c r="F18" s="3"/>
      <c r="G18" s="3"/>
      <c r="H18" s="3"/>
      <c r="I18" s="3"/>
      <c r="J18" s="3"/>
      <c r="K18" s="13"/>
      <c r="L18" s="13"/>
      <c r="M18" s="14"/>
      <c r="N18" s="15"/>
      <c r="O18" s="14">
        <f t="shared" si="1"/>
        <v>0</v>
      </c>
      <c r="P18" s="14">
        <v>0</v>
      </c>
      <c r="Q18" s="4" t="e">
        <f>+(O18-(P18*L18))/K18</f>
        <v>#DIV/0!</v>
      </c>
      <c r="R18" s="16" t="e">
        <f t="shared" si="0"/>
        <v>#DIV/0!</v>
      </c>
      <c r="S18" s="67"/>
      <c r="T18" s="42"/>
      <c r="U18" s="42"/>
      <c r="V18" s="42"/>
      <c r="W18" s="42"/>
      <c r="X18" s="17"/>
      <c r="Y18" s="17"/>
      <c r="Z18" s="17"/>
      <c r="AA18" s="17"/>
    </row>
    <row r="19" spans="2:27" ht="61.5" customHeight="1" thickBot="1" x14ac:dyDescent="0.25">
      <c r="B19" s="57"/>
      <c r="C19" s="69">
        <v>5</v>
      </c>
      <c r="D19" s="18"/>
      <c r="E19" s="19"/>
      <c r="F19" s="19"/>
      <c r="G19" s="19"/>
      <c r="H19" s="19"/>
      <c r="I19" s="19"/>
      <c r="J19" s="19"/>
      <c r="K19" s="20"/>
      <c r="L19" s="20"/>
      <c r="M19" s="21"/>
      <c r="N19" s="22"/>
      <c r="O19" s="14">
        <f t="shared" si="1"/>
        <v>0</v>
      </c>
      <c r="P19" s="14">
        <v>0</v>
      </c>
      <c r="Q19" s="4" t="e">
        <f>+(O19-(P19*L19))/K19</f>
        <v>#DIV/0!</v>
      </c>
      <c r="R19" s="16" t="e">
        <f t="shared" si="0"/>
        <v>#DIV/0!</v>
      </c>
      <c r="S19" s="67"/>
      <c r="T19" s="42"/>
      <c r="U19" s="42"/>
      <c r="V19" s="42"/>
      <c r="W19" s="42"/>
      <c r="X19" s="17"/>
      <c r="Y19" s="17"/>
      <c r="Z19" s="17"/>
      <c r="AA19" s="17"/>
    </row>
    <row r="20" spans="2:27" x14ac:dyDescent="0.2">
      <c r="B20" s="5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59" t="s">
        <v>11</v>
      </c>
      <c r="P20" s="160"/>
      <c r="Q20" s="6" t="e">
        <f>+AVERAGE(Q15:Q19)</f>
        <v>#DIV/0!</v>
      </c>
      <c r="R20" s="23" t="e">
        <f>+AVERAGE(R15:R19)</f>
        <v>#DIV/0!</v>
      </c>
      <c r="S20" s="67"/>
      <c r="T20" s="42"/>
      <c r="U20" s="42"/>
      <c r="V20" s="42"/>
      <c r="W20" s="42"/>
      <c r="X20" s="10"/>
      <c r="Y20" s="10"/>
      <c r="Z20" s="10"/>
      <c r="AA20" s="10"/>
    </row>
    <row r="21" spans="2:27" x14ac:dyDescent="0.2">
      <c r="B21" s="5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59" t="s">
        <v>12</v>
      </c>
      <c r="P21" s="160"/>
      <c r="Q21" s="6" t="e">
        <f>AVEDEV(Q15:Q19)</f>
        <v>#DIV/0!</v>
      </c>
      <c r="R21" s="23" t="e">
        <f>AVEDEV(R15:R19)</f>
        <v>#DIV/0!</v>
      </c>
      <c r="S21" s="67"/>
      <c r="T21" s="42"/>
      <c r="U21" s="42"/>
      <c r="V21" s="42"/>
      <c r="W21" s="42"/>
      <c r="X21" s="10"/>
      <c r="Y21" s="10"/>
      <c r="Z21" s="10"/>
      <c r="AA21" s="10"/>
    </row>
    <row r="22" spans="2:27" x14ac:dyDescent="0.2">
      <c r="B22" s="5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59" t="s">
        <v>13</v>
      </c>
      <c r="P22" s="160"/>
      <c r="Q22" s="7" t="e">
        <f>Q21/Q20</f>
        <v>#DIV/0!</v>
      </c>
      <c r="R22" s="24" t="e">
        <f>R21/R20</f>
        <v>#DIV/0!</v>
      </c>
      <c r="S22" s="67"/>
      <c r="T22" s="42"/>
      <c r="U22" s="42"/>
      <c r="V22" s="42"/>
      <c r="W22" s="42"/>
      <c r="X22" s="10"/>
      <c r="Y22" s="10"/>
      <c r="Z22" s="10"/>
      <c r="AA22" s="10"/>
    </row>
    <row r="23" spans="2:27" x14ac:dyDescent="0.2">
      <c r="B23" s="57"/>
      <c r="C23" s="39"/>
      <c r="D23" s="39"/>
      <c r="E23" s="39"/>
      <c r="F23" s="39"/>
      <c r="G23" s="39"/>
      <c r="H23" s="39"/>
      <c r="I23" s="39"/>
      <c r="J23" s="39"/>
      <c r="K23" s="40"/>
      <c r="L23" s="40"/>
      <c r="M23" s="40"/>
      <c r="N23" s="40"/>
      <c r="O23" s="159" t="s">
        <v>14</v>
      </c>
      <c r="P23" s="160"/>
      <c r="Q23" s="6" t="e">
        <f>+Q20+Q21</f>
        <v>#DIV/0!</v>
      </c>
      <c r="R23" s="23" t="e">
        <f>+R20+R21</f>
        <v>#DIV/0!</v>
      </c>
      <c r="S23" s="67"/>
      <c r="T23" s="42"/>
      <c r="U23" s="42"/>
      <c r="V23" s="42"/>
      <c r="W23" s="42"/>
      <c r="X23" s="10"/>
      <c r="Y23" s="10"/>
      <c r="Z23" s="10"/>
      <c r="AA23" s="10"/>
    </row>
    <row r="24" spans="2:27" ht="13.5" thickBot="1" x14ac:dyDescent="0.25">
      <c r="B24" s="5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157" t="s">
        <v>15</v>
      </c>
      <c r="P24" s="158"/>
      <c r="Q24" s="25" t="e">
        <f>+Q20-Q21</f>
        <v>#DIV/0!</v>
      </c>
      <c r="R24" s="26" t="e">
        <f>+R20-R21</f>
        <v>#DIV/0!</v>
      </c>
      <c r="S24" s="67"/>
      <c r="T24" s="42"/>
      <c r="U24" s="42"/>
      <c r="V24" s="42"/>
      <c r="W24" s="42"/>
      <c r="X24" s="10"/>
      <c r="Y24" s="10"/>
      <c r="Z24" s="10"/>
      <c r="AA24" s="10"/>
    </row>
    <row r="25" spans="2:27" x14ac:dyDescent="0.2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5"/>
      <c r="P25" s="65"/>
      <c r="Q25" s="65"/>
      <c r="R25" s="65"/>
      <c r="S25" s="61"/>
      <c r="T25" s="37"/>
      <c r="U25" s="37"/>
      <c r="V25" s="37"/>
      <c r="W25" s="37"/>
    </row>
    <row r="26" spans="2:27" s="36" customFormat="1" x14ac:dyDescent="0.2"/>
    <row r="27" spans="2:27" s="36" customFormat="1" x14ac:dyDescent="0.2"/>
    <row r="28" spans="2:27" s="36" customFormat="1" x14ac:dyDescent="0.2"/>
    <row r="29" spans="2:27" s="36" customFormat="1" x14ac:dyDescent="0.2"/>
    <row r="30" spans="2:27" s="36" customFormat="1" x14ac:dyDescent="0.2"/>
    <row r="31" spans="2:27" s="36" customFormat="1" x14ac:dyDescent="0.2"/>
    <row r="32" spans="2:27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</sheetData>
  <mergeCells count="9">
    <mergeCell ref="K11:R11"/>
    <mergeCell ref="C11:J11"/>
    <mergeCell ref="C13:R13"/>
    <mergeCell ref="C12:R12"/>
    <mergeCell ref="O24:P24"/>
    <mergeCell ref="O20:P20"/>
    <mergeCell ref="O21:P21"/>
    <mergeCell ref="O22:P22"/>
    <mergeCell ref="O23:P23"/>
  </mergeCells>
  <pageMargins left="0.39370078740157483" right="0.39370078740157483" top="0.39370078740157483" bottom="0.39370078740157483" header="0" footer="0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9"/>
  <sheetViews>
    <sheetView showGridLines="0" tabSelected="1" view="pageBreakPreview" topLeftCell="D1" zoomScale="89" zoomScaleNormal="100" zoomScaleSheetLayoutView="89" workbookViewId="0">
      <selection activeCell="T12" sqref="T12"/>
    </sheetView>
  </sheetViews>
  <sheetFormatPr baseColWidth="10" defaultRowHeight="12.75" x14ac:dyDescent="0.2"/>
  <cols>
    <col min="1" max="1" width="1.7109375" customWidth="1"/>
    <col min="2" max="2" width="2.42578125" style="37" customWidth="1"/>
    <col min="3" max="3" width="17.5703125" customWidth="1"/>
    <col min="4" max="4" width="15.7109375" customWidth="1"/>
    <col min="6" max="6" width="15.42578125" customWidth="1"/>
    <col min="7" max="7" width="13.42578125" customWidth="1"/>
    <col min="8" max="8" width="8.85546875" customWidth="1"/>
    <col min="9" max="9" width="13.140625" customWidth="1"/>
    <col min="10" max="10" width="12.7109375" customWidth="1"/>
    <col min="12" max="12" width="15.85546875" customWidth="1"/>
    <col min="13" max="13" width="11.5703125" customWidth="1"/>
    <col min="14" max="14" width="11.7109375" customWidth="1"/>
    <col min="15" max="15" width="12.7109375" customWidth="1"/>
    <col min="16" max="16" width="0.28515625" customWidth="1"/>
    <col min="17" max="17" width="0.140625" customWidth="1"/>
  </cols>
  <sheetData>
    <row r="1" spans="2:23" x14ac:dyDescent="0.2">
      <c r="T1" s="41"/>
      <c r="U1" s="37"/>
      <c r="V1" s="37"/>
      <c r="W1" s="37"/>
    </row>
    <row r="2" spans="2:23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6"/>
      <c r="Q2" s="37"/>
      <c r="R2" s="37"/>
      <c r="S2" s="37"/>
      <c r="T2" s="37"/>
      <c r="U2" s="37"/>
      <c r="V2" s="37"/>
      <c r="W2" s="37"/>
    </row>
    <row r="3" spans="2:23" ht="27" customHeight="1" x14ac:dyDescent="0.2"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72</v>
      </c>
      <c r="O3" s="179" t="s">
        <v>99</v>
      </c>
      <c r="P3" s="58"/>
      <c r="Q3" s="37"/>
      <c r="R3" s="37"/>
      <c r="S3" s="37"/>
      <c r="T3" s="37"/>
      <c r="U3" s="37"/>
      <c r="V3" s="37"/>
      <c r="W3" s="37"/>
    </row>
    <row r="4" spans="2:23" ht="31.5" customHeight="1" x14ac:dyDescent="0.2"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4" t="s">
        <v>73</v>
      </c>
      <c r="O4" s="95">
        <v>2</v>
      </c>
      <c r="P4" s="58"/>
      <c r="Q4" s="37"/>
      <c r="R4" s="37"/>
      <c r="S4" s="37"/>
      <c r="T4" s="37"/>
      <c r="U4" s="37"/>
      <c r="V4" s="37"/>
      <c r="W4" s="37"/>
    </row>
    <row r="5" spans="2:23" ht="30" x14ac:dyDescent="0.2">
      <c r="B5" s="6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4" t="s">
        <v>74</v>
      </c>
      <c r="O5" s="96">
        <v>43691</v>
      </c>
      <c r="P5" s="58"/>
      <c r="Q5" s="37"/>
      <c r="R5" s="37"/>
      <c r="S5" s="37"/>
      <c r="T5" s="37"/>
      <c r="U5" s="37"/>
      <c r="V5" s="37"/>
      <c r="W5" s="37"/>
    </row>
    <row r="6" spans="2:23" ht="4.5" customHeight="1" x14ac:dyDescent="0.2">
      <c r="B6" s="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8"/>
      <c r="Q6" s="37"/>
      <c r="R6" s="37"/>
      <c r="S6" s="37"/>
      <c r="T6" s="37"/>
      <c r="U6" s="37"/>
      <c r="V6" s="37"/>
      <c r="W6" s="37"/>
    </row>
    <row r="7" spans="2:23" hidden="1" x14ac:dyDescent="0.2">
      <c r="B7" s="6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8"/>
      <c r="Q7" s="37"/>
      <c r="R7" s="37"/>
      <c r="S7" s="37"/>
      <c r="T7" s="37"/>
      <c r="U7" s="37"/>
      <c r="V7" s="37"/>
      <c r="W7" s="37"/>
    </row>
    <row r="8" spans="2:23" hidden="1" x14ac:dyDescent="0.2">
      <c r="B8" s="6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8"/>
      <c r="Q8" s="37"/>
      <c r="R8" s="37"/>
      <c r="S8" s="37"/>
      <c r="T8" s="37"/>
      <c r="U8" s="37"/>
      <c r="V8" s="37"/>
      <c r="W8" s="37"/>
    </row>
    <row r="9" spans="2:23" hidden="1" x14ac:dyDescent="0.2">
      <c r="B9" s="6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8"/>
      <c r="Q9" s="37"/>
      <c r="R9" s="37"/>
      <c r="S9" s="37"/>
      <c r="T9" s="37"/>
      <c r="U9" s="37"/>
      <c r="V9" s="37"/>
      <c r="W9" s="37"/>
    </row>
    <row r="10" spans="2:23" ht="11.25" customHeight="1" x14ac:dyDescent="0.2">
      <c r="B10" s="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8"/>
      <c r="Q10" s="37"/>
      <c r="R10" s="37"/>
      <c r="S10" s="37"/>
      <c r="T10" s="37"/>
      <c r="U10" s="37"/>
      <c r="V10" s="37"/>
      <c r="W10" s="37"/>
    </row>
    <row r="11" spans="2:23" ht="15" customHeight="1" x14ac:dyDescent="0.2">
      <c r="B11" s="64"/>
      <c r="C11" s="164" t="s">
        <v>75</v>
      </c>
      <c r="D11" s="165"/>
      <c r="E11" s="165"/>
      <c r="F11" s="165"/>
      <c r="G11" s="165"/>
      <c r="H11" s="166"/>
      <c r="I11" s="161" t="s">
        <v>76</v>
      </c>
      <c r="J11" s="162"/>
      <c r="K11" s="162"/>
      <c r="L11" s="162"/>
      <c r="M11" s="162"/>
      <c r="N11" s="162"/>
      <c r="O11" s="163"/>
      <c r="P11" s="58"/>
      <c r="Q11" s="37"/>
      <c r="R11" s="37"/>
      <c r="S11" s="37"/>
      <c r="T11" s="37"/>
      <c r="U11" s="37"/>
      <c r="V11" s="37"/>
      <c r="W11" s="37"/>
    </row>
    <row r="12" spans="2:23" ht="21" customHeight="1" x14ac:dyDescent="0.2">
      <c r="B12" s="64"/>
      <c r="C12" s="156" t="s">
        <v>77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58"/>
      <c r="Q12" s="37"/>
      <c r="R12" s="37"/>
      <c r="S12" s="37"/>
      <c r="T12" s="37"/>
      <c r="U12" s="37"/>
      <c r="V12" s="37"/>
      <c r="W12" s="37"/>
    </row>
    <row r="13" spans="2:23" s="37" customFormat="1" ht="13.5" thickBot="1" x14ac:dyDescent="0.25">
      <c r="B13" s="5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8"/>
    </row>
    <row r="14" spans="2:23" ht="17.25" thickBot="1" x14ac:dyDescent="0.25">
      <c r="B14" s="57"/>
      <c r="C14" s="168" t="s">
        <v>52</v>
      </c>
      <c r="D14" s="169"/>
      <c r="E14" s="169"/>
      <c r="F14" s="170"/>
      <c r="G14" s="36"/>
      <c r="H14" s="36"/>
      <c r="I14" s="36"/>
      <c r="J14" s="36"/>
      <c r="K14" s="36"/>
      <c r="L14" s="36"/>
      <c r="M14" s="36"/>
      <c r="N14" s="36"/>
      <c r="O14" s="36"/>
      <c r="P14" s="58"/>
      <c r="Q14" s="37"/>
      <c r="R14" s="37"/>
      <c r="S14" s="37"/>
    </row>
    <row r="15" spans="2:23" s="37" customFormat="1" ht="13.5" thickBot="1" x14ac:dyDescent="0.25">
      <c r="B15" s="57"/>
      <c r="C15" s="66"/>
      <c r="D15" s="36"/>
      <c r="E15" s="36"/>
      <c r="F15" s="36"/>
      <c r="G15" s="36"/>
      <c r="H15" s="36"/>
      <c r="I15" s="36"/>
      <c r="J15" s="36"/>
      <c r="K15" s="88"/>
      <c r="L15" s="88"/>
      <c r="M15" s="88"/>
      <c r="N15" s="36"/>
      <c r="O15" s="36"/>
      <c r="P15" s="58"/>
    </row>
    <row r="16" spans="2:23" ht="38.25" x14ac:dyDescent="0.2">
      <c r="B16" s="57"/>
      <c r="C16" s="51" t="s">
        <v>16</v>
      </c>
      <c r="D16" s="52" t="s">
        <v>37</v>
      </c>
      <c r="E16" s="52" t="s">
        <v>38</v>
      </c>
      <c r="F16" s="52" t="s">
        <v>65</v>
      </c>
      <c r="G16" s="52" t="s">
        <v>39</v>
      </c>
      <c r="H16" s="52" t="s">
        <v>40</v>
      </c>
      <c r="I16" s="52" t="s">
        <v>41</v>
      </c>
      <c r="J16" s="52" t="s">
        <v>42</v>
      </c>
      <c r="K16" s="52" t="s">
        <v>43</v>
      </c>
      <c r="L16" s="52" t="s">
        <v>44</v>
      </c>
      <c r="M16" s="52" t="s">
        <v>45</v>
      </c>
      <c r="N16" s="52" t="s">
        <v>46</v>
      </c>
      <c r="O16" s="53" t="s">
        <v>47</v>
      </c>
      <c r="P16" s="58"/>
      <c r="Q16" s="37"/>
      <c r="R16" s="37"/>
      <c r="S16" s="37"/>
    </row>
    <row r="17" spans="2:19" x14ac:dyDescent="0.2">
      <c r="B17" s="57"/>
      <c r="C17" s="70" t="s">
        <v>48</v>
      </c>
      <c r="D17" s="71"/>
      <c r="E17" s="72"/>
      <c r="F17" s="72">
        <v>100</v>
      </c>
      <c r="G17" s="73">
        <f>+IF(F17=100,E17,IF(F17=70,E17/F17*100,IF(F17=50,E17/F17*100)))</f>
        <v>0</v>
      </c>
      <c r="H17" s="72">
        <v>3</v>
      </c>
      <c r="I17" s="74"/>
      <c r="J17" s="74">
        <f>I17*D17</f>
        <v>0</v>
      </c>
      <c r="K17" s="75">
        <v>0.18100000000000002</v>
      </c>
      <c r="L17" s="74">
        <f>I17*K17</f>
        <v>0</v>
      </c>
      <c r="M17" s="74">
        <f>MROUND(L17,5000)</f>
        <v>0</v>
      </c>
      <c r="N17" s="74">
        <f>+I17-M17</f>
        <v>0</v>
      </c>
      <c r="O17" s="76">
        <f>N17*D17</f>
        <v>0</v>
      </c>
      <c r="P17" s="58"/>
      <c r="Q17" s="37"/>
      <c r="R17" s="37"/>
      <c r="S17" s="37"/>
    </row>
    <row r="18" spans="2:19" x14ac:dyDescent="0.2">
      <c r="B18" s="57"/>
      <c r="C18" s="70" t="s">
        <v>49</v>
      </c>
      <c r="D18" s="71"/>
      <c r="E18" s="72"/>
      <c r="F18" s="72"/>
      <c r="G18" s="73" t="b">
        <f>+IF(F18=100,E18,IF(F18=70,E18/F18*100,IF(F18=50,E18/F18*100)))</f>
        <v>0</v>
      </c>
      <c r="H18" s="72"/>
      <c r="I18" s="74"/>
      <c r="J18" s="74">
        <f>I18*D18</f>
        <v>0</v>
      </c>
      <c r="K18" s="75" t="e">
        <v>#N/A</v>
      </c>
      <c r="L18" s="74" t="e">
        <f>I18*K18</f>
        <v>#N/A</v>
      </c>
      <c r="M18" s="74" t="e">
        <f>MROUND(L18,5000)</f>
        <v>#N/A</v>
      </c>
      <c r="N18" s="74" t="e">
        <f>+I18-M18</f>
        <v>#N/A</v>
      </c>
      <c r="O18" s="76" t="e">
        <f>N18*D18</f>
        <v>#N/A</v>
      </c>
      <c r="P18" s="58"/>
      <c r="Q18" s="37"/>
      <c r="R18" s="37"/>
      <c r="S18" s="37"/>
    </row>
    <row r="19" spans="2:19" ht="13.5" thickBot="1" x14ac:dyDescent="0.25">
      <c r="B19" s="57"/>
      <c r="C19" s="77" t="s">
        <v>50</v>
      </c>
      <c r="D19" s="78"/>
      <c r="E19" s="79"/>
      <c r="F19" s="79"/>
      <c r="G19" s="80" t="b">
        <f>+IF(F19=100,E19,IF(F19=70,E19/F19*100,IF(F19=50,E19/F19*100)))</f>
        <v>0</v>
      </c>
      <c r="H19" s="79"/>
      <c r="I19" s="81"/>
      <c r="J19" s="81">
        <f>I19*D19</f>
        <v>0</v>
      </c>
      <c r="K19" s="82" t="e">
        <v>#N/A</v>
      </c>
      <c r="L19" s="81" t="e">
        <f>I19*K19</f>
        <v>#N/A</v>
      </c>
      <c r="M19" s="81" t="e">
        <f>MROUND(L19,5000)</f>
        <v>#N/A</v>
      </c>
      <c r="N19" s="81" t="e">
        <f>+I19-M19</f>
        <v>#N/A</v>
      </c>
      <c r="O19" s="83" t="e">
        <f>N19*D19</f>
        <v>#N/A</v>
      </c>
      <c r="P19" s="58"/>
      <c r="Q19" s="37"/>
      <c r="R19" s="37"/>
      <c r="S19" s="37"/>
    </row>
    <row r="20" spans="2:19" s="37" customFormat="1" ht="13.5" thickBot="1" x14ac:dyDescent="0.25">
      <c r="B20" s="57"/>
      <c r="C20" s="44"/>
      <c r="D20" s="45"/>
      <c r="E20" s="46"/>
      <c r="F20" s="46"/>
      <c r="G20" s="47"/>
      <c r="H20" s="46"/>
      <c r="I20" s="48"/>
      <c r="J20" s="48"/>
      <c r="K20" s="49"/>
      <c r="L20" s="48"/>
      <c r="M20" s="48"/>
      <c r="N20" s="48"/>
      <c r="O20" s="50"/>
      <c r="P20" s="58"/>
    </row>
    <row r="21" spans="2:19" ht="17.25" thickBot="1" x14ac:dyDescent="0.25">
      <c r="B21" s="57"/>
      <c r="C21" s="144" t="s">
        <v>51</v>
      </c>
      <c r="D21" s="145"/>
      <c r="E21" s="145"/>
      <c r="F21" s="146"/>
      <c r="G21" s="36"/>
      <c r="H21" s="36"/>
      <c r="I21" s="36"/>
      <c r="J21" s="36"/>
      <c r="K21" s="88"/>
      <c r="L21" s="88"/>
      <c r="M21" s="88"/>
      <c r="N21" s="36"/>
      <c r="O21" s="36"/>
      <c r="P21" s="58"/>
      <c r="Q21" s="37"/>
      <c r="R21" s="37"/>
      <c r="S21" s="37"/>
    </row>
    <row r="22" spans="2:19" s="37" customFormat="1" ht="13.5" thickBot="1" x14ac:dyDescent="0.25">
      <c r="B22" s="57"/>
      <c r="C22" s="36"/>
      <c r="D22" s="36"/>
      <c r="E22" s="36"/>
      <c r="F22" s="36"/>
      <c r="G22" s="36"/>
      <c r="H22" s="36"/>
      <c r="I22" s="36"/>
      <c r="J22" s="36"/>
      <c r="K22" s="88"/>
      <c r="L22" s="88"/>
      <c r="M22" s="88"/>
      <c r="N22" s="36"/>
      <c r="O22" s="36"/>
      <c r="P22" s="58"/>
    </row>
    <row r="23" spans="2:19" ht="27.75" customHeight="1" x14ac:dyDescent="0.2">
      <c r="B23" s="57"/>
      <c r="C23" s="84" t="s">
        <v>16</v>
      </c>
      <c r="D23" s="85" t="s">
        <v>32</v>
      </c>
      <c r="E23" s="85" t="s">
        <v>17</v>
      </c>
      <c r="F23" s="86" t="s">
        <v>33</v>
      </c>
      <c r="G23" s="36"/>
      <c r="H23" s="36"/>
      <c r="I23" s="36"/>
      <c r="J23" s="36"/>
      <c r="K23" s="88"/>
      <c r="L23" s="88"/>
      <c r="M23" s="88"/>
      <c r="N23" s="36"/>
      <c r="O23" s="36"/>
      <c r="P23" s="58"/>
      <c r="Q23" s="37"/>
      <c r="R23" s="37"/>
      <c r="S23" s="37"/>
    </row>
    <row r="24" spans="2:19" x14ac:dyDescent="0.2">
      <c r="B24" s="57"/>
      <c r="C24" s="28" t="s">
        <v>34</v>
      </c>
      <c r="D24" s="29"/>
      <c r="E24" s="30"/>
      <c r="F24" s="31">
        <f>+E24*D24</f>
        <v>0</v>
      </c>
      <c r="G24" s="36"/>
      <c r="H24" s="36"/>
      <c r="I24" s="36"/>
      <c r="J24" s="36"/>
      <c r="K24" s="88"/>
      <c r="L24" s="88"/>
      <c r="M24" s="88"/>
      <c r="N24" s="36"/>
      <c r="O24" s="36"/>
      <c r="P24" s="58"/>
      <c r="Q24" s="42"/>
      <c r="R24" s="37"/>
      <c r="S24" s="37"/>
    </row>
    <row r="25" spans="2:19" x14ac:dyDescent="0.2">
      <c r="B25" s="57"/>
      <c r="C25" s="28" t="s">
        <v>35</v>
      </c>
      <c r="D25" s="29"/>
      <c r="E25" s="30"/>
      <c r="F25" s="31">
        <f>+E25*D25</f>
        <v>0</v>
      </c>
      <c r="G25" s="36"/>
      <c r="H25" s="36"/>
      <c r="I25" s="36"/>
      <c r="J25" s="36"/>
      <c r="K25" s="88"/>
      <c r="L25" s="88"/>
      <c r="M25" s="88"/>
      <c r="N25" s="36"/>
      <c r="O25" s="36"/>
      <c r="P25" s="58"/>
      <c r="Q25" s="37"/>
      <c r="R25" s="37"/>
      <c r="S25" s="37"/>
    </row>
    <row r="26" spans="2:19" ht="12.75" customHeight="1" thickBot="1" x14ac:dyDescent="0.25">
      <c r="B26" s="57"/>
      <c r="C26" s="32" t="s">
        <v>36</v>
      </c>
      <c r="D26" s="33"/>
      <c r="E26" s="34"/>
      <c r="F26" s="35">
        <f>+E26*D26</f>
        <v>0</v>
      </c>
      <c r="G26" s="36"/>
      <c r="H26" s="36"/>
      <c r="I26" s="36"/>
      <c r="J26" s="36"/>
      <c r="K26" s="88"/>
      <c r="L26" s="88"/>
      <c r="M26" s="88"/>
      <c r="N26" s="36"/>
      <c r="O26" s="36"/>
      <c r="P26" s="58"/>
      <c r="Q26" s="37"/>
      <c r="R26" s="37"/>
      <c r="S26" s="37"/>
    </row>
    <row r="27" spans="2:19" ht="16.5" customHeight="1" thickBot="1" x14ac:dyDescent="0.3">
      <c r="B27" s="57"/>
      <c r="C27" s="171" t="s">
        <v>19</v>
      </c>
      <c r="D27" s="172"/>
      <c r="E27" s="173"/>
      <c r="F27" s="54">
        <f>SUM(F24:F25)</f>
        <v>0</v>
      </c>
      <c r="G27" s="36"/>
      <c r="H27" s="36"/>
      <c r="I27" s="36"/>
      <c r="J27" s="36"/>
      <c r="K27" s="88"/>
      <c r="L27" s="88"/>
      <c r="M27" s="88"/>
      <c r="N27" s="36"/>
      <c r="O27" s="36"/>
      <c r="P27" s="58"/>
      <c r="Q27" s="37"/>
      <c r="R27" s="37"/>
      <c r="S27" s="43"/>
    </row>
    <row r="28" spans="2:19" ht="15.75" customHeight="1" thickBot="1" x14ac:dyDescent="0.3">
      <c r="B28" s="57"/>
      <c r="C28" s="174" t="s">
        <v>25</v>
      </c>
      <c r="D28" s="175"/>
      <c r="E28" s="176"/>
      <c r="F28" s="55" t="e">
        <f>+F27/SUM(D25:D26)</f>
        <v>#DIV/0!</v>
      </c>
      <c r="G28" s="36"/>
      <c r="H28" s="36"/>
      <c r="I28" s="36"/>
      <c r="J28" s="36"/>
      <c r="K28" s="88"/>
      <c r="L28" s="88"/>
      <c r="M28" s="88"/>
      <c r="N28" s="36"/>
      <c r="O28" s="36"/>
      <c r="P28" s="58"/>
      <c r="Q28" s="37"/>
      <c r="R28" s="37"/>
      <c r="S28" s="37"/>
    </row>
    <row r="29" spans="2:19" ht="13.5" customHeight="1" x14ac:dyDescent="0.2">
      <c r="B29" s="59"/>
      <c r="C29" s="65"/>
      <c r="D29" s="65"/>
      <c r="E29" s="65"/>
      <c r="F29" s="65"/>
      <c r="G29" s="60"/>
      <c r="H29" s="60"/>
      <c r="I29" s="60"/>
      <c r="J29" s="60"/>
      <c r="K29" s="89"/>
      <c r="L29" s="89"/>
      <c r="M29" s="89"/>
      <c r="N29" s="60"/>
      <c r="O29" s="60"/>
      <c r="P29" s="61"/>
      <c r="Q29" s="37"/>
      <c r="R29" s="37"/>
      <c r="S29" s="37"/>
    </row>
    <row r="30" spans="2:19" hidden="1" x14ac:dyDescent="0.2">
      <c r="C30" s="177" t="s">
        <v>24</v>
      </c>
      <c r="D30" s="167"/>
      <c r="E30" s="178"/>
      <c r="F30" s="87">
        <f>+SUM(F25:F26)</f>
        <v>0</v>
      </c>
      <c r="K30" s="27"/>
      <c r="L30" s="27"/>
      <c r="M30" s="27"/>
      <c r="P30" s="37"/>
      <c r="Q30" s="37"/>
      <c r="R30" s="37"/>
      <c r="S30" s="37"/>
    </row>
    <row r="31" spans="2:19" hidden="1" x14ac:dyDescent="0.2">
      <c r="K31" s="27"/>
      <c r="L31" s="27"/>
      <c r="M31" s="27"/>
      <c r="P31" s="37"/>
      <c r="Q31" s="37"/>
      <c r="R31" s="37"/>
      <c r="S31" s="37"/>
    </row>
    <row r="32" spans="2:19" hidden="1" x14ac:dyDescent="0.2">
      <c r="K32" s="27"/>
      <c r="L32" s="27"/>
      <c r="M32" s="27"/>
      <c r="P32" s="37"/>
      <c r="Q32" s="37"/>
      <c r="R32" s="37"/>
      <c r="S32" s="37"/>
    </row>
    <row r="33" spans="3:19" hidden="1" x14ac:dyDescent="0.2">
      <c r="C33" s="167" t="s">
        <v>23</v>
      </c>
      <c r="D33" s="167"/>
      <c r="E33" s="167"/>
      <c r="F33" s="167"/>
      <c r="K33" s="27"/>
      <c r="L33" s="27"/>
      <c r="M33" s="27"/>
      <c r="P33" s="37"/>
      <c r="Q33" s="37"/>
      <c r="R33" s="37"/>
      <c r="S33" s="37"/>
    </row>
    <row r="34" spans="3:19" hidden="1" x14ac:dyDescent="0.2">
      <c r="C34" s="2" t="s">
        <v>20</v>
      </c>
      <c r="D34" s="8">
        <v>0.7</v>
      </c>
      <c r="E34" s="2"/>
      <c r="F34" s="9">
        <f>+F27*D34</f>
        <v>0</v>
      </c>
      <c r="K34" s="27"/>
      <c r="L34" s="27"/>
      <c r="M34" s="27"/>
      <c r="P34" s="37"/>
      <c r="Q34" s="37"/>
      <c r="R34" s="37"/>
      <c r="S34" s="37"/>
    </row>
    <row r="35" spans="3:19" hidden="1" x14ac:dyDescent="0.2">
      <c r="C35" s="2" t="s">
        <v>21</v>
      </c>
      <c r="D35" s="2"/>
      <c r="E35" s="2"/>
      <c r="F35" s="9">
        <f>+F27/1000</f>
        <v>0</v>
      </c>
      <c r="K35" s="27"/>
      <c r="L35" s="27"/>
      <c r="M35" s="27"/>
      <c r="P35" s="37"/>
      <c r="Q35" s="37"/>
      <c r="R35" s="37"/>
      <c r="S35" s="37"/>
    </row>
    <row r="36" spans="3:19" hidden="1" x14ac:dyDescent="0.2">
      <c r="C36" s="2" t="s">
        <v>22</v>
      </c>
      <c r="D36" s="2"/>
      <c r="E36" s="2"/>
      <c r="F36" s="9">
        <f>+F35*0.16</f>
        <v>0</v>
      </c>
      <c r="K36" s="27"/>
      <c r="L36" s="27"/>
      <c r="M36" s="27"/>
      <c r="P36" s="37"/>
      <c r="Q36" s="37"/>
      <c r="R36" s="37"/>
      <c r="S36" s="37"/>
    </row>
    <row r="37" spans="3:19" hidden="1" x14ac:dyDescent="0.2">
      <c r="C37" s="2" t="s">
        <v>18</v>
      </c>
      <c r="D37" s="2"/>
      <c r="E37" s="2"/>
      <c r="F37" s="9">
        <f>+F35+F36</f>
        <v>0</v>
      </c>
      <c r="K37" s="27"/>
      <c r="L37" s="27"/>
      <c r="M37" s="27"/>
      <c r="P37" s="37"/>
      <c r="Q37" s="37"/>
      <c r="R37" s="37"/>
      <c r="S37" s="37"/>
    </row>
    <row r="38" spans="3:19" s="37" customFormat="1" x14ac:dyDescent="0.2"/>
    <row r="39" spans="3:19" s="37" customFormat="1" x14ac:dyDescent="0.2"/>
    <row r="40" spans="3:19" s="37" customFormat="1" x14ac:dyDescent="0.2"/>
    <row r="41" spans="3:19" s="37" customFormat="1" x14ac:dyDescent="0.2"/>
    <row r="42" spans="3:19" s="37" customFormat="1" x14ac:dyDescent="0.2"/>
    <row r="43" spans="3:19" s="37" customFormat="1" x14ac:dyDescent="0.2"/>
    <row r="44" spans="3:19" s="37" customFormat="1" x14ac:dyDescent="0.2"/>
    <row r="45" spans="3:19" s="37" customFormat="1" x14ac:dyDescent="0.2"/>
    <row r="46" spans="3:19" s="37" customFormat="1" x14ac:dyDescent="0.2"/>
    <row r="47" spans="3:19" s="37" customFormat="1" x14ac:dyDescent="0.2"/>
    <row r="48" spans="3:19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  <row r="57" s="37" customFormat="1" x14ac:dyDescent="0.2"/>
    <row r="58" s="37" customFormat="1" x14ac:dyDescent="0.2"/>
    <row r="59" s="37" customFormat="1" x14ac:dyDescent="0.2"/>
    <row r="60" s="37" customFormat="1" x14ac:dyDescent="0.2"/>
    <row r="61" s="37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</sheetData>
  <mergeCells count="9">
    <mergeCell ref="I11:O11"/>
    <mergeCell ref="C11:H11"/>
    <mergeCell ref="C12:O12"/>
    <mergeCell ref="C33:F33"/>
    <mergeCell ref="C21:F21"/>
    <mergeCell ref="C14:F14"/>
    <mergeCell ref="C27:E27"/>
    <mergeCell ref="C28:E28"/>
    <mergeCell ref="C30:E30"/>
  </mergeCells>
  <pageMargins left="0.39370078740157483" right="0.39370078740157483" top="0.39370078740157483" bottom="0.39370078740157483" header="0" footer="0"/>
  <pageSetup scale="75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Instrucciones</vt:lpstr>
      <vt:lpstr>Registro Fotografico</vt:lpstr>
      <vt:lpstr>Mercado NPH</vt:lpstr>
      <vt:lpstr>Liquidación NPH</vt:lpstr>
      <vt:lpstr>Instrucciones!Área_de_impresión</vt:lpstr>
      <vt:lpstr>'Liquidación NPH'!Área_de_impresión</vt:lpstr>
      <vt:lpstr>'Mercado NPH'!Área_de_impresión</vt:lpstr>
      <vt:lpstr>'Registro Fotografico'!Área_de_impresión</vt:lpstr>
      <vt:lpstr>Instrucciones!Títulos_a_imprimir</vt:lpstr>
    </vt:vector>
  </TitlesOfParts>
  <Company>Ingeniero Catastral y Geodesia U. 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Mperlaza</dc:creator>
  <cp:lastModifiedBy>zlopez</cp:lastModifiedBy>
  <cp:lastPrinted>2019-08-14T16:24:48Z</cp:lastPrinted>
  <dcterms:created xsi:type="dcterms:W3CDTF">2006-01-21T15:25:08Z</dcterms:created>
  <dcterms:modified xsi:type="dcterms:W3CDTF">2019-08-14T17:23:55Z</dcterms:modified>
</cp:coreProperties>
</file>