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C27E59B9-CA04-49F4-BDC2-1F11D840D150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Descripción" sheetId="1" r:id="rId1"/>
    <sheet name="Pruebas" sheetId="3" r:id="rId2"/>
    <sheet name="Registros de Defectos" sheetId="14" r:id="rId3"/>
    <sheet name="Resumen" sheetId="10" r:id="rId4"/>
    <sheet name="Listas" sheetId="6" state="hidden" r:id="rId5"/>
  </sheets>
  <definedNames>
    <definedName name="_xlnm.Print_Area" localSheetId="0">Descripción!$A$1:$I$25</definedName>
    <definedName name="_xlnm.Print_Area" localSheetId="4">Listas!$A$31</definedName>
    <definedName name="_xlnm.Print_Area" localSheetId="3">Resumen!$A$1:$G$10</definedName>
    <definedName name="TABLA01">Pruebas!$B$11:$F$14</definedName>
    <definedName name="TABLA02">Pruebas!$B$20:$F$29</definedName>
    <definedName name="TABLA03">Pruebas!$B$35:$F$44</definedName>
    <definedName name="TABLA04">Pruebas!$B$12:$F$14</definedName>
  </definedNames>
  <calcPr calcId="191029"/>
</workbook>
</file>

<file path=xl/calcChain.xml><?xml version="1.0" encoding="utf-8"?>
<calcChain xmlns="http://schemas.openxmlformats.org/spreadsheetml/2006/main">
  <c r="A10" i="10" l="1"/>
  <c r="B10" i="10" l="1"/>
  <c r="D10" i="10"/>
  <c r="C10" i="10"/>
  <c r="E10" i="10" l="1"/>
  <c r="G10" i="10"/>
  <c r="F10" i="10" l="1"/>
  <c r="D6" i="10"/>
</calcChain>
</file>

<file path=xl/sharedStrings.xml><?xml version="1.0" encoding="utf-8"?>
<sst xmlns="http://schemas.openxmlformats.org/spreadsheetml/2006/main" count="126" uniqueCount="98">
  <si>
    <t>Componentes / Funcionalidades a Probar</t>
  </si>
  <si>
    <t>Componente</t>
  </si>
  <si>
    <t>Funcionalidad</t>
  </si>
  <si>
    <t>Persona Encargada de la Prueba:</t>
  </si>
  <si>
    <t xml:space="preserve"> </t>
  </si>
  <si>
    <t>Nombre del Proyecto o producto:</t>
  </si>
  <si>
    <t>Identificador de la solicitud:</t>
  </si>
  <si>
    <t>Realizado Por:</t>
  </si>
  <si>
    <t>Ítem</t>
  </si>
  <si>
    <t>Casos</t>
  </si>
  <si>
    <t>Pruebas</t>
  </si>
  <si>
    <t>Defectos encontrados</t>
  </si>
  <si>
    <t>% Ejecutado</t>
  </si>
  <si>
    <t>% Pendiente</t>
  </si>
  <si>
    <t>Descripción</t>
  </si>
  <si>
    <t>FASES DEL SDLC</t>
  </si>
  <si>
    <t>Analisis y Diseño</t>
  </si>
  <si>
    <t>Codificación</t>
  </si>
  <si>
    <t>Resultado Esperado</t>
  </si>
  <si>
    <t>Es Satisfactoria</t>
  </si>
  <si>
    <t>Fecha</t>
  </si>
  <si>
    <t>Etapa de inyección</t>
  </si>
  <si>
    <t>Etapa de remoción</t>
  </si>
  <si>
    <t>Tiempo de remoción (h)</t>
  </si>
  <si>
    <t>Tipificación</t>
  </si>
  <si>
    <t>Comentarios</t>
  </si>
  <si>
    <t>CASO:</t>
  </si>
  <si>
    <t>Descripción Prueba</t>
  </si>
  <si>
    <t>Requerimientos</t>
  </si>
  <si>
    <t>Estimación</t>
  </si>
  <si>
    <t>Revisión de Entregables</t>
  </si>
  <si>
    <t>Revisión de Código</t>
  </si>
  <si>
    <t>Comentarios, mensajes</t>
  </si>
  <si>
    <t>Gramática, puntuación, tipografía, formato</t>
  </si>
  <si>
    <t>Administración del cambio, librerías, control de versiones</t>
  </si>
  <si>
    <t>Declaraciones, nombre duplicados, nombrado, alcance, limites</t>
  </si>
  <si>
    <t>Llamadas a procedimientos y referencias, IO, formatos de usuario</t>
  </si>
  <si>
    <t>Mensajes de errores, validaciones inadecuadas o inexistentes</t>
  </si>
  <si>
    <t>Estructura, contenido</t>
  </si>
  <si>
    <t>Lógica, punteros, loops, recursión, cálculos, funciones</t>
  </si>
  <si>
    <t>Configuración, rendimiento, memoria</t>
  </si>
  <si>
    <t>Diseño, compilación, pruebas u otros problemas de sistema</t>
  </si>
  <si>
    <t>Documentación</t>
  </si>
  <si>
    <t>Sintaxis</t>
  </si>
  <si>
    <t>Construcción, Paquete</t>
  </si>
  <si>
    <t>Asignaciones</t>
  </si>
  <si>
    <t>Interfaces</t>
  </si>
  <si>
    <t>Manejo de Excepciones</t>
  </si>
  <si>
    <t>Datos</t>
  </si>
  <si>
    <t>Función</t>
  </si>
  <si>
    <t>Sistema</t>
  </si>
  <si>
    <t>Ambiente</t>
  </si>
  <si>
    <t>TIEMPO DE EJECUCION (h)</t>
  </si>
  <si>
    <t>* Ingrese tantas tablas requiera de acuerdo al número de casos de Prueba a realizar</t>
  </si>
  <si>
    <t>Evidencias</t>
  </si>
  <si>
    <t>Es Satisfactoria (S/N)</t>
  </si>
  <si>
    <t>PRUEBAS DESARROLLO</t>
  </si>
  <si>
    <t>Pruebas Integración</t>
  </si>
  <si>
    <t>Entregables</t>
  </si>
  <si>
    <t>Scripts, instaladores, archivos de configuración</t>
  </si>
  <si>
    <t>Tiempo total Utilizado</t>
  </si>
  <si>
    <t xml:space="preserve">Fecha Fin Pruebas </t>
  </si>
  <si>
    <t>Tipo de Prueba</t>
  </si>
  <si>
    <t>Tipos de Prueba</t>
  </si>
  <si>
    <t>Unitaria</t>
  </si>
  <si>
    <t>Integración</t>
  </si>
  <si>
    <t>Entre Componentes</t>
  </si>
  <si>
    <t>Fecha Inicio Ejecución Pruebas</t>
  </si>
  <si>
    <t>Componentes</t>
  </si>
  <si>
    <t>Aplicaciones</t>
  </si>
  <si>
    <t>Aplicaciones Móviles</t>
  </si>
  <si>
    <t>Bases de Datos</t>
  </si>
  <si>
    <t>Integration Driver</t>
  </si>
  <si>
    <t>Interchange</t>
  </si>
  <si>
    <t>Interfaces Sink</t>
  </si>
  <si>
    <t>Interfaces Source</t>
  </si>
  <si>
    <t>Portal Web</t>
  </si>
  <si>
    <t>Proveedor de Datos</t>
  </si>
  <si>
    <t>SSIS</t>
  </si>
  <si>
    <t>Terminales</t>
  </si>
  <si>
    <t>Web Services</t>
  </si>
  <si>
    <t>BC Client</t>
  </si>
  <si>
    <t>BC Switch</t>
  </si>
  <si>
    <t>BC Trans</t>
  </si>
  <si>
    <t>BC Server</t>
  </si>
  <si>
    <t>BC Notify</t>
  </si>
  <si>
    <t>(Escriba el nombre del caso de prueba)</t>
  </si>
  <si>
    <t>Defectos Encontrados durante las pruebas</t>
  </si>
  <si>
    <t>Pruebas Realizadas</t>
  </si>
  <si>
    <t>1</t>
  </si>
  <si>
    <t>2</t>
  </si>
  <si>
    <t>3</t>
  </si>
  <si>
    <t>* Si desea adicionar mas registros, inserte filas dentro de la tabla ya existente</t>
  </si>
  <si>
    <t>* Si desea adicionar mas registros dentro de cada caso, inserte filas dentro de la tabla ya existente</t>
  </si>
  <si>
    <t>Generacion de reporte Diario</t>
  </si>
  <si>
    <t>ITEM WBS</t>
  </si>
  <si>
    <r>
      <t xml:space="preserve">Proceso: </t>
    </r>
    <r>
      <rPr>
        <b/>
        <sz val="10"/>
        <color theme="1"/>
        <rFont val="Museo Sans Condensed"/>
      </rPr>
      <t>GESTIÓN DE LA TECNOLOGÍA Y LA INFORMACIÓN</t>
    </r>
  </si>
  <si>
    <r>
      <t xml:space="preserve">Procedimiento y/o Documento: </t>
    </r>
    <r>
      <rPr>
        <b/>
        <sz val="10"/>
        <color theme="1"/>
        <rFont val="Museo Sans Condensed"/>
      </rPr>
      <t>N/A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</si>
</sst>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Arial Narrow"/>
      <family val="2"/>
    </font>
    <font>
      <b/>
      <sz val="11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0"/>
      <name val="Arial Narrow"/>
      <family val="2"/>
    </font>
    <font>
      <sz val="11"/>
      <color rgb="FF9C5700"/>
      <name val="Calibri"/>
      <family val="2"/>
      <scheme val="minor"/>
    </font>
    <font>
      <i/>
      <sz val="12"/>
      <name val="Museo Sans 300"/>
      <family val="3"/>
    </font>
    <font>
      <b/>
      <sz val="16"/>
      <name val="Museo Sans 300"/>
      <family val="3"/>
    </font>
    <font>
      <sz val="10"/>
      <name val="Museo Sans 300"/>
      <family val="3"/>
    </font>
    <font>
      <sz val="12"/>
      <name val="Museo Sans 300"/>
      <family val="3"/>
    </font>
    <font>
      <b/>
      <i/>
      <sz val="12"/>
      <color theme="0"/>
      <name val="Museo Sans 300"/>
      <family val="3"/>
    </font>
    <font>
      <sz val="12"/>
      <color theme="1"/>
      <name val="Museo Sans 300"/>
      <family val="3"/>
    </font>
    <font>
      <b/>
      <sz val="12"/>
      <color theme="9" tint="-0.249977111117893"/>
      <name val="Museo Sans 300"/>
      <family val="3"/>
    </font>
    <font>
      <b/>
      <sz val="12"/>
      <color theme="0"/>
      <name val="Museo Sans 300"/>
      <family val="3"/>
    </font>
    <font>
      <sz val="11"/>
      <color theme="1" tint="4.9989318521683403E-2"/>
      <name val="Museo Sans 300"/>
      <family val="3"/>
    </font>
    <font>
      <b/>
      <sz val="12"/>
      <color theme="1" tint="0.14999847407452621"/>
      <name val="Museo Sans 300"/>
      <family val="3"/>
    </font>
    <font>
      <b/>
      <sz val="14"/>
      <name val="Museo Sans 300"/>
      <family val="3"/>
    </font>
    <font>
      <b/>
      <sz val="12"/>
      <color theme="4"/>
      <name val="Museo Sans 300"/>
      <family val="3"/>
    </font>
    <font>
      <b/>
      <sz val="11"/>
      <color theme="0"/>
      <name val="Museo Sans 300"/>
      <family val="3"/>
    </font>
    <font>
      <sz val="11"/>
      <color theme="1"/>
      <name val="Museo Sans 300"/>
      <family val="3"/>
    </font>
    <font>
      <sz val="11"/>
      <color indexed="8"/>
      <name val="Museo Sans 300"/>
      <family val="3"/>
    </font>
    <font>
      <sz val="11"/>
      <name val="Museo Sans 300"/>
      <family val="3"/>
    </font>
    <font>
      <b/>
      <sz val="11"/>
      <name val="Museo Sans 300"/>
      <family val="3"/>
    </font>
    <font>
      <b/>
      <sz val="11"/>
      <color theme="0"/>
      <name val="Verdana"/>
      <family val="2"/>
    </font>
    <font>
      <b/>
      <sz val="18"/>
      <name val="Museo Sans 300"/>
      <family val="3"/>
    </font>
    <font>
      <b/>
      <sz val="11"/>
      <color theme="1"/>
      <name val="Museo Sans 300"/>
      <family val="3"/>
    </font>
    <font>
      <sz val="10"/>
      <color theme="1"/>
      <name val="Museo Sans Condensed"/>
    </font>
    <font>
      <b/>
      <sz val="10"/>
      <color theme="1"/>
      <name val="Museo Sans Condensed"/>
    </font>
    <font>
      <b/>
      <sz val="11"/>
      <color theme="9" tint="-0.249977111117893"/>
      <name val="Museo Sans 300"/>
      <family val="3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EB9C"/>
      </patternFill>
    </fill>
    <fill>
      <patternFill patternType="solid">
        <fgColor rgb="FFFFCF37"/>
        <bgColor indexed="64"/>
      </patternFill>
    </fill>
    <fill>
      <patternFill patternType="solid">
        <fgColor rgb="FFFFCF37"/>
        <bgColor theme="4"/>
      </patternFill>
    </fill>
    <fill>
      <patternFill patternType="solid">
        <fgColor rgb="FFFFCF37"/>
      </patternFill>
    </fill>
    <fill>
      <patternFill patternType="solid">
        <fgColor theme="0"/>
        <bgColor indexed="64"/>
      </patternFill>
    </fill>
    <fill>
      <patternFill patternType="solid">
        <fgColor rgb="FFF7B32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rgb="FF0070C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rgb="FF0070C0"/>
      </right>
      <top style="thin">
        <color theme="0"/>
      </top>
      <bottom style="thin">
        <color theme="0"/>
      </bottom>
      <diagonal/>
    </border>
    <border>
      <left style="thick">
        <color rgb="FF0070C0"/>
      </left>
      <right style="thin">
        <color theme="0"/>
      </right>
      <top style="thin">
        <color theme="0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4" fillId="0" borderId="0"/>
    <xf numFmtId="0" fontId="1" fillId="3" borderId="0" applyNumberFormat="0" applyBorder="0" applyAlignment="0" applyProtection="0"/>
    <xf numFmtId="9" fontId="3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131">
    <xf numFmtId="0" fontId="0" fillId="0" borderId="0" xfId="0"/>
    <xf numFmtId="0" fontId="5" fillId="0" borderId="0" xfId="3" applyFont="1" applyBorder="1" applyAlignment="1">
      <alignment horizontal="center" vertical="center"/>
    </xf>
    <xf numFmtId="0" fontId="6" fillId="0" borderId="30" xfId="3" applyNumberFormat="1" applyFont="1" applyFill="1" applyBorder="1" applyAlignment="1">
      <alignment vertical="center" wrapText="1"/>
    </xf>
    <xf numFmtId="0" fontId="8" fillId="0" borderId="0" xfId="0" applyFont="1"/>
    <xf numFmtId="0" fontId="0" fillId="0" borderId="0" xfId="0" applyFont="1"/>
    <xf numFmtId="0" fontId="9" fillId="0" borderId="0" xfId="0" applyFont="1" applyFill="1" applyBorder="1" applyAlignment="1"/>
    <xf numFmtId="0" fontId="8" fillId="0" borderId="0" xfId="0" applyFont="1" applyFill="1" applyBorder="1"/>
    <xf numFmtId="0" fontId="10" fillId="0" borderId="0" xfId="1" applyFont="1" applyFill="1" applyBorder="1" applyAlignment="1" applyProtection="1">
      <alignment vertical="center" wrapText="1"/>
    </xf>
    <xf numFmtId="0" fontId="0" fillId="0" borderId="0" xfId="0" applyFill="1" applyBorder="1"/>
    <xf numFmtId="0" fontId="7" fillId="7" borderId="0" xfId="0" applyFont="1" applyFill="1"/>
    <xf numFmtId="0" fontId="2" fillId="7" borderId="1" xfId="1" applyFill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4" borderId="0" xfId="0" applyFont="1" applyFill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164" fontId="14" fillId="0" borderId="0" xfId="0" applyNumberFormat="1" applyFont="1" applyBorder="1" applyAlignment="1">
      <alignment horizontal="center" vertical="center"/>
    </xf>
    <xf numFmtId="14" fontId="1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6" fillId="7" borderId="11" xfId="2" applyFont="1" applyFill="1" applyBorder="1" applyAlignment="1">
      <alignment horizontal="left" vertical="center" wrapText="1"/>
    </xf>
    <xf numFmtId="0" fontId="12" fillId="0" borderId="12" xfId="2" applyFont="1" applyFill="1" applyBorder="1" applyAlignment="1" applyProtection="1">
      <alignment horizontal="left" vertical="center" wrapText="1"/>
      <protection locked="0"/>
    </xf>
    <xf numFmtId="0" fontId="12" fillId="0" borderId="13" xfId="2" applyFont="1" applyFill="1" applyBorder="1" applyAlignment="1" applyProtection="1">
      <alignment horizontal="left" vertical="center" wrapText="1"/>
      <protection locked="0"/>
    </xf>
    <xf numFmtId="0" fontId="12" fillId="0" borderId="14" xfId="2" applyFont="1" applyFill="1" applyBorder="1" applyAlignment="1" applyProtection="1">
      <alignment horizontal="left" vertical="center" wrapText="1"/>
      <protection locked="0"/>
    </xf>
    <xf numFmtId="0" fontId="16" fillId="7" borderId="15" xfId="2" applyFont="1" applyFill="1" applyBorder="1" applyAlignment="1">
      <alignment horizontal="left" vertical="center" wrapText="1"/>
    </xf>
    <xf numFmtId="15" fontId="17" fillId="5" borderId="12" xfId="0" applyNumberFormat="1" applyFont="1" applyFill="1" applyBorder="1" applyAlignment="1">
      <alignment horizontal="center" vertical="center"/>
    </xf>
    <xf numFmtId="15" fontId="17" fillId="5" borderId="14" xfId="0" applyNumberFormat="1" applyFont="1" applyFill="1" applyBorder="1" applyAlignment="1">
      <alignment horizontal="center" vertical="center"/>
    </xf>
    <xf numFmtId="0" fontId="16" fillId="7" borderId="12" xfId="2" applyFont="1" applyFill="1" applyBorder="1" applyAlignment="1">
      <alignment horizontal="left" vertical="center"/>
    </xf>
    <xf numFmtId="0" fontId="16" fillId="7" borderId="14" xfId="2" applyFont="1" applyFill="1" applyBorder="1" applyAlignment="1">
      <alignment horizontal="left" vertical="center"/>
    </xf>
    <xf numFmtId="0" fontId="16" fillId="7" borderId="16" xfId="2" applyFont="1" applyFill="1" applyBorder="1" applyAlignment="1">
      <alignment horizontal="left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0" fontId="16" fillId="7" borderId="17" xfId="2" applyFont="1" applyFill="1" applyBorder="1" applyAlignment="1">
      <alignment horizontal="left" vertical="center" wrapText="1"/>
    </xf>
    <xf numFmtId="0" fontId="12" fillId="0" borderId="37" xfId="2" applyFont="1" applyFill="1" applyBorder="1" applyAlignment="1" applyProtection="1">
      <alignment horizontal="center" vertical="center" wrapText="1"/>
      <protection locked="0"/>
    </xf>
    <xf numFmtId="0" fontId="12" fillId="0" borderId="40" xfId="2" applyFont="1" applyFill="1" applyBorder="1" applyAlignment="1" applyProtection="1">
      <alignment horizontal="left" vertical="center" wrapText="1"/>
      <protection locked="0"/>
    </xf>
    <xf numFmtId="0" fontId="12" fillId="0" borderId="41" xfId="2" applyFont="1" applyFill="1" applyBorder="1" applyAlignment="1" applyProtection="1">
      <alignment horizontal="left" vertical="center" wrapText="1"/>
      <protection locked="0"/>
    </xf>
    <xf numFmtId="0" fontId="12" fillId="0" borderId="42" xfId="2" applyFont="1" applyFill="1" applyBorder="1" applyAlignment="1" applyProtection="1">
      <alignment horizontal="left" vertical="center" wrapText="1"/>
      <protection locked="0"/>
    </xf>
    <xf numFmtId="0" fontId="12" fillId="0" borderId="38" xfId="2" applyFont="1" applyFill="1" applyBorder="1" applyAlignment="1" applyProtection="1">
      <alignment horizontal="center" vertical="center" wrapText="1"/>
      <protection locked="0"/>
    </xf>
    <xf numFmtId="0" fontId="12" fillId="0" borderId="19" xfId="2" applyFont="1" applyFill="1" applyBorder="1" applyAlignment="1" applyProtection="1">
      <alignment horizontal="left" vertical="center" wrapText="1"/>
      <protection locked="0"/>
    </xf>
    <xf numFmtId="0" fontId="12" fillId="0" borderId="20" xfId="2" applyFont="1" applyFill="1" applyBorder="1" applyAlignment="1" applyProtection="1">
      <alignment horizontal="left" vertical="center" wrapText="1"/>
      <protection locked="0"/>
    </xf>
    <xf numFmtId="0" fontId="12" fillId="0" borderId="21" xfId="2" applyFont="1" applyFill="1" applyBorder="1" applyAlignment="1" applyProtection="1">
      <alignment horizontal="left" vertical="center" wrapText="1"/>
      <protection locked="0"/>
    </xf>
    <xf numFmtId="0" fontId="12" fillId="0" borderId="19" xfId="2" applyFont="1" applyFill="1" applyBorder="1" applyAlignment="1" applyProtection="1">
      <alignment horizontal="center" vertical="center" wrapText="1"/>
      <protection locked="0"/>
    </xf>
    <xf numFmtId="0" fontId="12" fillId="0" borderId="20" xfId="2" applyFont="1" applyFill="1" applyBorder="1" applyAlignment="1" applyProtection="1">
      <alignment horizontal="center" vertical="center" wrapText="1"/>
      <protection locked="0"/>
    </xf>
    <xf numFmtId="0" fontId="12" fillId="0" borderId="21" xfId="2" applyFont="1" applyFill="1" applyBorder="1" applyAlignment="1" applyProtection="1">
      <alignment horizontal="center" vertical="center" wrapText="1"/>
      <protection locked="0"/>
    </xf>
    <xf numFmtId="0" fontId="12" fillId="0" borderId="18" xfId="2" applyFont="1" applyFill="1" applyBorder="1" applyAlignment="1" applyProtection="1">
      <alignment horizontal="center" vertical="center" wrapText="1"/>
      <protection locked="0"/>
    </xf>
    <xf numFmtId="0" fontId="16" fillId="7" borderId="22" xfId="2" applyFont="1" applyFill="1" applyBorder="1" applyAlignment="1">
      <alignment horizontal="left" vertical="center" wrapText="1"/>
    </xf>
    <xf numFmtId="0" fontId="12" fillId="0" borderId="39" xfId="2" applyFont="1" applyFill="1" applyBorder="1" applyAlignment="1" applyProtection="1">
      <alignment horizontal="center" vertical="center" wrapText="1"/>
      <protection locked="0"/>
    </xf>
    <xf numFmtId="0" fontId="12" fillId="0" borderId="23" xfId="2" applyFont="1" applyFill="1" applyBorder="1" applyAlignment="1" applyProtection="1">
      <alignment horizontal="left" vertical="center" wrapText="1"/>
      <protection locked="0"/>
    </xf>
    <xf numFmtId="0" fontId="12" fillId="0" borderId="24" xfId="2" applyFont="1" applyFill="1" applyBorder="1" applyAlignment="1" applyProtection="1">
      <alignment horizontal="left" vertical="center"/>
      <protection locked="0"/>
    </xf>
    <xf numFmtId="0" fontId="12" fillId="0" borderId="25" xfId="2" applyFont="1" applyFill="1" applyBorder="1" applyAlignment="1" applyProtection="1">
      <alignment horizontal="left" vertical="center"/>
      <protection locked="0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15" fillId="0" borderId="0" xfId="0" applyFont="1"/>
    <xf numFmtId="0" fontId="18" fillId="0" borderId="0" xfId="0" applyFont="1" applyAlignment="1">
      <alignment horizontal="left"/>
    </xf>
    <xf numFmtId="0" fontId="15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20" fillId="7" borderId="7" xfId="6" applyFont="1" applyFill="1" applyBorder="1" applyAlignment="1">
      <alignment horizontal="center" vertical="center" wrapText="1"/>
    </xf>
    <xf numFmtId="0" fontId="20" fillId="7" borderId="7" xfId="6" applyFont="1" applyFill="1" applyBorder="1" applyAlignment="1" applyProtection="1">
      <alignment horizontal="center" vertical="center" wrapText="1"/>
    </xf>
    <xf numFmtId="0" fontId="21" fillId="8" borderId="7" xfId="1" applyFont="1" applyFill="1" applyBorder="1" applyAlignment="1">
      <alignment horizontal="center" vertical="center" wrapText="1"/>
    </xf>
    <xf numFmtId="49" fontId="17" fillId="5" borderId="9" xfId="0" quotePrefix="1" applyNumberFormat="1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 wrapText="1"/>
    </xf>
    <xf numFmtId="0" fontId="17" fillId="5" borderId="8" xfId="0" applyFont="1" applyFill="1" applyBorder="1"/>
    <xf numFmtId="0" fontId="17" fillId="5" borderId="8" xfId="0" applyFont="1" applyFill="1" applyBorder="1" applyAlignment="1">
      <alignment wrapText="1"/>
    </xf>
    <xf numFmtId="0" fontId="17" fillId="5" borderId="8" xfId="0" applyFont="1" applyFill="1" applyBorder="1" applyAlignment="1">
      <alignment horizontal="center"/>
    </xf>
    <xf numFmtId="49" fontId="17" fillId="0" borderId="9" xfId="0" quotePrefix="1" applyNumberFormat="1" applyFont="1" applyBorder="1" applyAlignment="1">
      <alignment horizontal="center"/>
    </xf>
    <xf numFmtId="0" fontId="17" fillId="0" borderId="8" xfId="0" applyFont="1" applyBorder="1" applyAlignment="1">
      <alignment horizontal="center" wrapText="1"/>
    </xf>
    <xf numFmtId="0" fontId="17" fillId="0" borderId="8" xfId="0" applyFont="1" applyBorder="1"/>
    <xf numFmtId="0" fontId="17" fillId="0" borderId="8" xfId="0" applyFont="1" applyBorder="1" applyAlignment="1">
      <alignment wrapText="1"/>
    </xf>
    <xf numFmtId="0" fontId="17" fillId="0" borderId="8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9" fillId="7" borderId="7" xfId="1" applyFont="1" applyFill="1" applyBorder="1" applyAlignment="1">
      <alignment horizontal="center" vertical="center" wrapText="1"/>
    </xf>
    <xf numFmtId="0" fontId="19" fillId="7" borderId="7" xfId="1" applyFont="1" applyFill="1" applyBorder="1" applyAlignment="1" applyProtection="1">
      <alignment horizontal="center" vertical="center" wrapText="1"/>
    </xf>
    <xf numFmtId="0" fontId="19" fillId="8" borderId="34" xfId="1" applyFont="1" applyFill="1" applyBorder="1" applyAlignment="1">
      <alignment horizontal="center" vertical="center" wrapText="1"/>
    </xf>
    <xf numFmtId="0" fontId="19" fillId="8" borderId="35" xfId="1" applyFont="1" applyFill="1" applyBorder="1" applyAlignment="1">
      <alignment horizontal="center" vertical="center" wrapText="1"/>
    </xf>
    <xf numFmtId="0" fontId="19" fillId="8" borderId="33" xfId="1" applyFont="1" applyFill="1" applyBorder="1" applyAlignment="1">
      <alignment horizontal="center" vertical="center" wrapText="1"/>
    </xf>
    <xf numFmtId="0" fontId="19" fillId="8" borderId="32" xfId="1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7" xfId="0" applyFont="1" applyBorder="1"/>
    <xf numFmtId="0" fontId="15" fillId="0" borderId="1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36" xfId="0" applyFont="1" applyBorder="1"/>
    <xf numFmtId="0" fontId="23" fillId="0" borderId="0" xfId="0" applyFont="1"/>
    <xf numFmtId="0" fontId="19" fillId="7" borderId="7" xfId="0" applyFont="1" applyFill="1" applyBorder="1" applyAlignment="1">
      <alignment horizontal="center"/>
    </xf>
    <xf numFmtId="0" fontId="19" fillId="7" borderId="31" xfId="0" applyFont="1" applyFill="1" applyBorder="1" applyAlignment="1">
      <alignment horizontal="center"/>
    </xf>
    <xf numFmtId="0" fontId="19" fillId="7" borderId="34" xfId="1" applyFont="1" applyFill="1" applyBorder="1" applyAlignment="1">
      <alignment horizontal="center" vertical="center" wrapText="1"/>
    </xf>
    <xf numFmtId="0" fontId="19" fillId="7" borderId="33" xfId="1" applyFont="1" applyFill="1" applyBorder="1" applyAlignment="1">
      <alignment horizontal="center" vertical="center" wrapText="1"/>
    </xf>
    <xf numFmtId="0" fontId="19" fillId="7" borderId="35" xfId="1" applyFont="1" applyFill="1" applyBorder="1" applyAlignment="1">
      <alignment horizontal="center" vertical="center" wrapText="1"/>
    </xf>
    <xf numFmtId="15" fontId="15" fillId="0" borderId="29" xfId="0" applyNumberFormat="1" applyFont="1" applyBorder="1"/>
    <xf numFmtId="0" fontId="15" fillId="0" borderId="7" xfId="0" applyFont="1" applyBorder="1" applyAlignment="1">
      <alignment horizontal="left" wrapText="1"/>
    </xf>
    <xf numFmtId="15" fontId="15" fillId="0" borderId="10" xfId="0" applyNumberFormat="1" applyFont="1" applyBorder="1"/>
    <xf numFmtId="0" fontId="2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5" fontId="14" fillId="0" borderId="0" xfId="0" applyNumberFormat="1" applyFont="1" applyFill="1" applyBorder="1" applyAlignment="1">
      <alignment horizontal="center" vertical="center"/>
    </xf>
    <xf numFmtId="0" fontId="24" fillId="7" borderId="7" xfId="1" applyFont="1" applyFill="1" applyBorder="1" applyAlignment="1">
      <alignment horizontal="center" vertical="center"/>
    </xf>
    <xf numFmtId="0" fontId="24" fillId="7" borderId="7" xfId="1" applyFont="1" applyFill="1" applyBorder="1" applyAlignment="1">
      <alignment horizontal="center" vertical="center"/>
    </xf>
    <xf numFmtId="0" fontId="25" fillId="0" borderId="7" xfId="4" applyFont="1" applyFill="1" applyBorder="1" applyAlignment="1">
      <alignment horizontal="center" vertical="center"/>
    </xf>
    <xf numFmtId="0" fontId="26" fillId="0" borderId="7" xfId="3" applyFont="1" applyBorder="1" applyAlignment="1">
      <alignment horizontal="center" vertical="center"/>
    </xf>
    <xf numFmtId="0" fontId="24" fillId="8" borderId="7" xfId="3" applyNumberFormat="1" applyFont="1" applyFill="1" applyBorder="1" applyAlignment="1">
      <alignment horizontal="center" vertical="center" wrapText="1"/>
    </xf>
    <xf numFmtId="0" fontId="24" fillId="9" borderId="7" xfId="1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5" fillId="3" borderId="7" xfId="4" applyFont="1" applyBorder="1" applyAlignment="1">
      <alignment horizontal="center" vertical="center"/>
    </xf>
    <xf numFmtId="9" fontId="25" fillId="3" borderId="7" xfId="4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4" fillId="0" borderId="43" xfId="0" applyFont="1" applyBorder="1"/>
    <xf numFmtId="0" fontId="28" fillId="0" borderId="43" xfId="0" applyFont="1" applyBorder="1"/>
    <xf numFmtId="0" fontId="30" fillId="0" borderId="43" xfId="0" applyFont="1" applyBorder="1" applyAlignment="1">
      <alignment vertical="center"/>
    </xf>
    <xf numFmtId="0" fontId="31" fillId="10" borderId="43" xfId="0" applyFont="1" applyFill="1" applyBorder="1" applyAlignment="1">
      <alignment vertical="center" wrapText="1"/>
    </xf>
    <xf numFmtId="0" fontId="30" fillId="0" borderId="44" xfId="0" applyFont="1" applyBorder="1" applyAlignment="1">
      <alignment vertical="center"/>
    </xf>
    <xf numFmtId="0" fontId="31" fillId="10" borderId="44" xfId="0" applyFont="1" applyFill="1" applyBorder="1" applyAlignment="1">
      <alignment vertical="center" wrapText="1"/>
    </xf>
    <xf numFmtId="0" fontId="32" fillId="11" borderId="7" xfId="0" applyFont="1" applyFill="1" applyBorder="1" applyAlignment="1">
      <alignment horizontal="left" vertical="center" indent="1"/>
    </xf>
    <xf numFmtId="0" fontId="32" fillId="11" borderId="7" xfId="0" applyFont="1" applyFill="1" applyBorder="1" applyAlignment="1">
      <alignment horizontal="left" vertical="center"/>
    </xf>
    <xf numFmtId="0" fontId="24" fillId="0" borderId="45" xfId="0" applyFont="1" applyBorder="1"/>
    <xf numFmtId="0" fontId="29" fillId="0" borderId="46" xfId="0" applyFont="1" applyBorder="1"/>
    <xf numFmtId="0" fontId="24" fillId="0" borderId="47" xfId="0" applyFont="1" applyBorder="1"/>
    <xf numFmtId="0" fontId="29" fillId="0" borderId="45" xfId="0" applyFont="1" applyBorder="1"/>
    <xf numFmtId="0" fontId="34" fillId="0" borderId="0" xfId="0" applyFont="1" applyAlignment="1">
      <alignment horizontal="left"/>
    </xf>
  </cellXfs>
  <cellStyles count="7">
    <cellStyle name="20% - Énfasis1 2" xfId="4" xr:uid="{00000000-0005-0000-0000-000000000000}"/>
    <cellStyle name="Énfasis1" xfId="1" builtinId="29"/>
    <cellStyle name="Excel Built-in Normal" xfId="3" xr:uid="{00000000-0005-0000-0000-000002000000}"/>
    <cellStyle name="Neutral" xfId="6" builtinId="28"/>
    <cellStyle name="Normal" xfId="0" builtinId="0"/>
    <cellStyle name="Normal 9" xfId="2" xr:uid="{00000000-0005-0000-0000-000004000000}"/>
    <cellStyle name="Porcentaje 2" xfId="5" xr:uid="{00000000-0005-0000-0000-000005000000}"/>
  </cellStyles>
  <dxfs count="56">
    <dxf>
      <font>
        <i val="0"/>
        <strike val="0"/>
        <outline val="0"/>
        <shadow val="0"/>
        <u val="none"/>
        <vertAlign val="baseline"/>
        <sz val="11"/>
        <name val="Museo Sans 300"/>
        <family val="3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useo Sans 300"/>
        <family val="3"/>
        <scheme val="none"/>
      </font>
      <fill>
        <patternFill patternType="solid">
          <bgColor rgb="FFFFCF3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 val="0"/>
        <strike val="0"/>
        <outline val="0"/>
        <shadow val="0"/>
        <u val="none"/>
        <vertAlign val="baseline"/>
        <sz val="11"/>
        <name val="Museo Sans 300"/>
        <family val="3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Museo Sans 300"/>
        <family val="3"/>
        <scheme val="none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theme="1"/>
        <name val="Museo Sans 300"/>
        <family val="3"/>
        <scheme val="none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Museo Sans 300"/>
        <family val="3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useo Sans 300"/>
        <family val="3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Museo Sans 300"/>
        <family val="3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Museo Sans 300"/>
        <family val="3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useo Sans 300"/>
        <family val="3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useo Sans 300"/>
        <family val="3"/>
        <scheme val="none"/>
      </font>
      <fill>
        <patternFill patternType="solid">
          <fgColor indexed="64"/>
          <bgColor rgb="FFFFCF3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Museo Sans 300"/>
        <family val="3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useo Sans 300"/>
        <family val="3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useo Sans 300"/>
        <family val="3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useo Sans 300"/>
        <family val="3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useo Sans 300"/>
        <family val="3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useo Sans 300"/>
        <family val="3"/>
        <scheme val="none"/>
      </font>
      <numFmt numFmtId="20" formatCode="dd\-mmm\-yy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useo Sans 300"/>
        <family val="3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useo Sans 300"/>
        <family val="3"/>
        <scheme val="none"/>
      </font>
      <fill>
        <patternFill patternType="solid">
          <fgColor theme="4"/>
          <bgColor rgb="FFFFCF3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Museo Sans 300"/>
        <family val="3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useo Sans 300"/>
        <family val="3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useo Sans 300"/>
        <family val="3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useo Sans 300"/>
        <family val="3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useo Sans 300"/>
        <family val="3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useo Sans 300"/>
        <family val="3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Museo Sans 300"/>
        <family val="3"/>
        <scheme val="none"/>
      </font>
      <fill>
        <patternFill patternType="solid">
          <fgColor theme="4"/>
          <bgColor rgb="FFFFCF3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useo Sans 300"/>
        <family val="3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useo Sans 300"/>
        <family val="3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useo Sans 300"/>
        <family val="3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useo Sans 300"/>
        <family val="3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useo Sans 300"/>
        <family val="3"/>
        <scheme val="none"/>
      </font>
      <numFmt numFmtId="30" formatCode="@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name val="Museo Sans 300"/>
        <family val="3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useo Sans 300"/>
        <family val="3"/>
        <scheme val="none"/>
      </font>
      <fill>
        <patternFill patternType="solid">
          <fgColor theme="4"/>
          <bgColor rgb="FFFFCF3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Museo Sans 300"/>
        <family val="3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useo Sans 300"/>
        <family val="3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useo Sans 300"/>
        <family val="3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useo Sans 300"/>
        <family val="3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Museo Sans 300"/>
        <family val="3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outline="0">
        <top style="thin">
          <color auto="1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outline="0">
        <top style="thin">
          <color auto="1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CF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56031</xdr:colOff>
      <xdr:row>0</xdr:row>
      <xdr:rowOff>100852</xdr:rowOff>
    </xdr:from>
    <xdr:to>
      <xdr:col>1</xdr:col>
      <xdr:colOff>632574</xdr:colOff>
      <xdr:row>3</xdr:row>
      <xdr:rowOff>112057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515E46A-76A9-4179-9EF7-56A9ACC7D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56031" y="100852"/>
          <a:ext cx="800661" cy="896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705970</xdr:colOff>
      <xdr:row>0</xdr:row>
      <xdr:rowOff>112057</xdr:rowOff>
    </xdr:from>
    <xdr:to>
      <xdr:col>5</xdr:col>
      <xdr:colOff>930088</xdr:colOff>
      <xdr:row>3</xdr:row>
      <xdr:rowOff>112617</xdr:rowOff>
    </xdr:to>
    <xdr:sp macro="" textlink="">
      <xdr:nvSpPr>
        <xdr:cNvPr id="13" name="AutoShape 3">
          <a:extLst>
            <a:ext uri="{FF2B5EF4-FFF2-40B4-BE49-F238E27FC236}">
              <a16:creationId xmlns:a16="http://schemas.microsoft.com/office/drawing/2014/main" id="{3EB29751-C022-4AA1-B362-606923C5AB66}"/>
            </a:ext>
          </a:extLst>
        </xdr:cNvPr>
        <xdr:cNvSpPr>
          <a:spLocks noChangeArrowheads="1"/>
        </xdr:cNvSpPr>
      </xdr:nvSpPr>
      <xdr:spPr bwMode="auto">
        <a:xfrm>
          <a:off x="930088" y="112057"/>
          <a:ext cx="6364941" cy="885825"/>
        </a:xfrm>
        <a:prstGeom prst="roundRect">
          <a:avLst>
            <a:gd name="adj" fmla="val 16667"/>
          </a:avLst>
        </a:prstGeom>
        <a:solidFill>
          <a:srgbClr val="FFFFFF"/>
        </a:solidFill>
        <a:ln w="31750">
          <a:solidFill>
            <a:srgbClr val="F7B32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0" tIns="0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000" b="1" i="0" u="none" strike="noStrike" baseline="0">
              <a:solidFill>
                <a:srgbClr val="F7B325"/>
              </a:solidFill>
              <a:latin typeface="Museo Sans Condensed" panose="02000000000000000000" pitchFamily="2" charset="0"/>
              <a:ea typeface="+mn-ea"/>
              <a:cs typeface="+mn-cs"/>
            </a:rPr>
            <a:t>FORMATO PRUEBAS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200" b="1" i="0" u="none" strike="noStrike" baseline="0">
              <a:solidFill>
                <a:srgbClr val="F7B325"/>
              </a:solidFill>
              <a:latin typeface="Museo Sans Condensed" panose="02000000000000000000" pitchFamily="2" charset="0"/>
              <a:ea typeface="+mn-ea"/>
              <a:cs typeface="+mn-cs"/>
            </a:rPr>
            <a:t>REGISTRO DE PRUEBAS DESARROLLO</a:t>
          </a:r>
        </a:p>
      </xdr:txBody>
    </xdr:sp>
    <xdr:clientData/>
  </xdr:twoCellAnchor>
  <xdr:twoCellAnchor>
    <xdr:from>
      <xdr:col>6</xdr:col>
      <xdr:colOff>89647</xdr:colOff>
      <xdr:row>0</xdr:row>
      <xdr:rowOff>123263</xdr:rowOff>
    </xdr:from>
    <xdr:to>
      <xdr:col>7</xdr:col>
      <xdr:colOff>996203</xdr:colOff>
      <xdr:row>3</xdr:row>
      <xdr:rowOff>134892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D0D9D510-13E8-4256-9587-C85DC422AB15}"/>
            </a:ext>
          </a:extLst>
        </xdr:cNvPr>
        <xdr:cNvGrpSpPr/>
      </xdr:nvGrpSpPr>
      <xdr:grpSpPr>
        <a:xfrm>
          <a:off x="7451912" y="123263"/>
          <a:ext cx="1993526" cy="896894"/>
          <a:chOff x="9336447" y="257305"/>
          <a:chExt cx="1423043" cy="459404"/>
        </a:xfrm>
      </xdr:grpSpPr>
      <xdr:sp macro="" textlink="">
        <xdr:nvSpPr>
          <xdr:cNvPr id="15" name="CuadroTexto 14">
            <a:extLst>
              <a:ext uri="{FF2B5EF4-FFF2-40B4-BE49-F238E27FC236}">
                <a16:creationId xmlns:a16="http://schemas.microsoft.com/office/drawing/2014/main" id="{F81A6A15-855F-48DD-A8B6-2A642B8B0FF5}"/>
              </a:ext>
            </a:extLst>
          </xdr:cNvPr>
          <xdr:cNvSpPr txBox="1"/>
        </xdr:nvSpPr>
        <xdr:spPr>
          <a:xfrm>
            <a:off x="9336447" y="257306"/>
            <a:ext cx="683854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000" b="0">
                <a:latin typeface="Museo Sans 300" panose="02000000000000000000" pitchFamily="50" charset="0"/>
              </a:rPr>
              <a:t>Código: </a:t>
            </a:r>
          </a:p>
        </xdr:txBody>
      </xdr:sp>
      <xdr:sp macro="" textlink="">
        <xdr:nvSpPr>
          <xdr:cNvPr id="16" name="CuadroTexto 15">
            <a:extLst>
              <a:ext uri="{FF2B5EF4-FFF2-40B4-BE49-F238E27FC236}">
                <a16:creationId xmlns:a16="http://schemas.microsoft.com/office/drawing/2014/main" id="{1A815B6C-F47C-4423-80E2-1740C14D8B86}"/>
              </a:ext>
            </a:extLst>
          </xdr:cNvPr>
          <xdr:cNvSpPr txBox="1"/>
        </xdr:nvSpPr>
        <xdr:spPr>
          <a:xfrm>
            <a:off x="9336450" y="398224"/>
            <a:ext cx="683855" cy="1513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000" b="0">
                <a:latin typeface="Museo Sans 300" panose="02000000000000000000" pitchFamily="50" charset="0"/>
              </a:rPr>
              <a:t>Versión: </a:t>
            </a:r>
          </a:p>
        </xdr:txBody>
      </xdr:sp>
      <xdr:sp macro="" textlink="">
        <xdr:nvSpPr>
          <xdr:cNvPr id="17" name="CuadroTexto 16">
            <a:extLst>
              <a:ext uri="{FF2B5EF4-FFF2-40B4-BE49-F238E27FC236}">
                <a16:creationId xmlns:a16="http://schemas.microsoft.com/office/drawing/2014/main" id="{9B1CEA63-8FE4-4F62-8737-FAC3ABD51A46}"/>
              </a:ext>
            </a:extLst>
          </xdr:cNvPr>
          <xdr:cNvSpPr txBox="1"/>
        </xdr:nvSpPr>
        <xdr:spPr>
          <a:xfrm>
            <a:off x="9336450" y="547308"/>
            <a:ext cx="683855" cy="16894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000" b="0">
                <a:latin typeface="Museo Sans 300" panose="02000000000000000000" pitchFamily="50" charset="0"/>
              </a:rPr>
              <a:t>Vigente desde: </a:t>
            </a:r>
          </a:p>
        </xdr:txBody>
      </xdr:sp>
      <xdr:sp macro="" textlink="">
        <xdr:nvSpPr>
          <xdr:cNvPr id="18" name="CuadroTexto 17">
            <a:extLst>
              <a:ext uri="{FF2B5EF4-FFF2-40B4-BE49-F238E27FC236}">
                <a16:creationId xmlns:a16="http://schemas.microsoft.com/office/drawing/2014/main" id="{FF89E062-2BF6-4C31-B4C1-3082A1B37F39}"/>
              </a:ext>
            </a:extLst>
          </xdr:cNvPr>
          <xdr:cNvSpPr txBox="1"/>
        </xdr:nvSpPr>
        <xdr:spPr>
          <a:xfrm>
            <a:off x="10020300" y="257305"/>
            <a:ext cx="739184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00" b="0">
                <a:latin typeface="Museo Sans 300" panose="02000000000000000000" pitchFamily="50" charset="0"/>
              </a:rPr>
              <a:t>127-FORGI-33</a:t>
            </a:r>
          </a:p>
        </xdr:txBody>
      </xdr:sp>
      <xdr:sp macro="" textlink="">
        <xdr:nvSpPr>
          <xdr:cNvPr id="19" name="CuadroTexto 18">
            <a:extLst>
              <a:ext uri="{FF2B5EF4-FFF2-40B4-BE49-F238E27FC236}">
                <a16:creationId xmlns:a16="http://schemas.microsoft.com/office/drawing/2014/main" id="{297241C4-40C7-4C48-A078-24E80306D25B}"/>
              </a:ext>
            </a:extLst>
          </xdr:cNvPr>
          <xdr:cNvSpPr txBox="1"/>
        </xdr:nvSpPr>
        <xdr:spPr>
          <a:xfrm>
            <a:off x="10020303" y="398223"/>
            <a:ext cx="739184" cy="1504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00" b="0">
                <a:latin typeface="Museo Sans 300" panose="02000000000000000000" pitchFamily="50" charset="0"/>
              </a:rPr>
              <a:t>1</a:t>
            </a:r>
          </a:p>
        </xdr:txBody>
      </xdr:sp>
      <xdr:sp macro="" textlink="">
        <xdr:nvSpPr>
          <xdr:cNvPr id="20" name="CuadroTexto 19">
            <a:extLst>
              <a:ext uri="{FF2B5EF4-FFF2-40B4-BE49-F238E27FC236}">
                <a16:creationId xmlns:a16="http://schemas.microsoft.com/office/drawing/2014/main" id="{17249623-E218-4133-8366-512F21CD5296}"/>
              </a:ext>
            </a:extLst>
          </xdr:cNvPr>
          <xdr:cNvSpPr txBox="1"/>
        </xdr:nvSpPr>
        <xdr:spPr>
          <a:xfrm>
            <a:off x="10020306" y="548687"/>
            <a:ext cx="739184" cy="16802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00" b="0">
                <a:latin typeface="Museo Sans 300" panose="02000000000000000000" pitchFamily="50" charset="0"/>
              </a:rPr>
              <a:t>31/08/2021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44303</xdr:colOff>
      <xdr:row>0</xdr:row>
      <xdr:rowOff>0</xdr:rowOff>
    </xdr:from>
    <xdr:to>
      <xdr:col>2</xdr:col>
      <xdr:colOff>191505</xdr:colOff>
      <xdr:row>2</xdr:row>
      <xdr:rowOff>276237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E6DAAF-44A0-43E3-AA49-5F26DE312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188286" y="0"/>
          <a:ext cx="800661" cy="896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275977</xdr:colOff>
      <xdr:row>0</xdr:row>
      <xdr:rowOff>77662</xdr:rowOff>
    </xdr:from>
    <xdr:to>
      <xdr:col>4</xdr:col>
      <xdr:colOff>1439827</xdr:colOff>
      <xdr:row>2</xdr:row>
      <xdr:rowOff>243664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5394C33C-CFC4-431C-A191-85C47DD9F56E}"/>
            </a:ext>
          </a:extLst>
        </xdr:cNvPr>
        <xdr:cNvSpPr>
          <a:spLocks noChangeArrowheads="1"/>
        </xdr:cNvSpPr>
      </xdr:nvSpPr>
      <xdr:spPr bwMode="auto">
        <a:xfrm>
          <a:off x="1073419" y="77662"/>
          <a:ext cx="9525914" cy="786235"/>
        </a:xfrm>
        <a:prstGeom prst="roundRect">
          <a:avLst>
            <a:gd name="adj" fmla="val 16667"/>
          </a:avLst>
        </a:prstGeom>
        <a:solidFill>
          <a:srgbClr val="FFFFFF"/>
        </a:solidFill>
        <a:ln w="31750">
          <a:solidFill>
            <a:srgbClr val="F7B32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0" tIns="0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000" b="1" i="0" u="none" strike="noStrike" baseline="0">
              <a:solidFill>
                <a:srgbClr val="F7B325"/>
              </a:solidFill>
              <a:latin typeface="Museo Sans Condensed" panose="02000000000000000000" pitchFamily="2" charset="0"/>
              <a:ea typeface="+mn-ea"/>
              <a:cs typeface="+mn-cs"/>
            </a:rPr>
            <a:t>FORMATO PRUEBAS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200" b="1" i="0" u="none" strike="noStrike" baseline="0">
              <a:solidFill>
                <a:srgbClr val="F7B325"/>
              </a:solidFill>
              <a:latin typeface="Museo Sans Condensed" panose="02000000000000000000" pitchFamily="2" charset="0"/>
              <a:ea typeface="+mn-ea"/>
              <a:cs typeface="+mn-cs"/>
            </a:rPr>
            <a:t>PRUEBAS</a:t>
          </a:r>
        </a:p>
      </xdr:txBody>
    </xdr:sp>
    <xdr:clientData/>
  </xdr:twoCellAnchor>
  <xdr:twoCellAnchor>
    <xdr:from>
      <xdr:col>4</xdr:col>
      <xdr:colOff>1570125</xdr:colOff>
      <xdr:row>0</xdr:row>
      <xdr:rowOff>33487</xdr:rowOff>
    </xdr:from>
    <xdr:to>
      <xdr:col>5</xdr:col>
      <xdr:colOff>1248855</xdr:colOff>
      <xdr:row>2</xdr:row>
      <xdr:rowOff>254738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4EDE27BB-1B81-435D-B18D-45BBFCBFB97D}"/>
            </a:ext>
          </a:extLst>
        </xdr:cNvPr>
        <xdr:cNvGrpSpPr/>
      </xdr:nvGrpSpPr>
      <xdr:grpSpPr>
        <a:xfrm>
          <a:off x="10729631" y="33487"/>
          <a:ext cx="1993526" cy="841484"/>
          <a:chOff x="9336447" y="257305"/>
          <a:chExt cx="1423043" cy="459404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B9C0A724-A85D-4314-AAF1-38C5DD08090C}"/>
              </a:ext>
            </a:extLst>
          </xdr:cNvPr>
          <xdr:cNvSpPr txBox="1"/>
        </xdr:nvSpPr>
        <xdr:spPr>
          <a:xfrm>
            <a:off x="9336447" y="257306"/>
            <a:ext cx="683854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000" b="0">
                <a:latin typeface="Museo Sans 300" panose="02000000000000000000" pitchFamily="50" charset="0"/>
              </a:rPr>
              <a:t>Código: </a:t>
            </a: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8DD6A4F3-2B06-4B07-8E99-2380A474924E}"/>
              </a:ext>
            </a:extLst>
          </xdr:cNvPr>
          <xdr:cNvSpPr txBox="1"/>
        </xdr:nvSpPr>
        <xdr:spPr>
          <a:xfrm>
            <a:off x="9336450" y="398224"/>
            <a:ext cx="683855" cy="1513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000" b="0">
                <a:latin typeface="Museo Sans 300" panose="02000000000000000000" pitchFamily="50" charset="0"/>
              </a:rPr>
              <a:t>Versión: </a:t>
            </a:r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A596A42B-EFF5-4D16-8B91-D12D6B1A8EBA}"/>
              </a:ext>
            </a:extLst>
          </xdr:cNvPr>
          <xdr:cNvSpPr txBox="1"/>
        </xdr:nvSpPr>
        <xdr:spPr>
          <a:xfrm>
            <a:off x="9336450" y="547308"/>
            <a:ext cx="683855" cy="16894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000" b="0">
                <a:latin typeface="Museo Sans 300" panose="02000000000000000000" pitchFamily="50" charset="0"/>
              </a:rPr>
              <a:t>Vigente desde: 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92D417F0-BC3A-44FE-B2A6-EB4C094661B6}"/>
              </a:ext>
            </a:extLst>
          </xdr:cNvPr>
          <xdr:cNvSpPr txBox="1"/>
        </xdr:nvSpPr>
        <xdr:spPr>
          <a:xfrm>
            <a:off x="10020300" y="257305"/>
            <a:ext cx="739184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00" b="0">
                <a:latin typeface="Museo Sans 300" panose="02000000000000000000" pitchFamily="50" charset="0"/>
              </a:rPr>
              <a:t>127-FORGI-33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A2AF4004-C712-40C5-8DBB-D7ABBACE3C37}"/>
              </a:ext>
            </a:extLst>
          </xdr:cNvPr>
          <xdr:cNvSpPr txBox="1"/>
        </xdr:nvSpPr>
        <xdr:spPr>
          <a:xfrm>
            <a:off x="10020303" y="398223"/>
            <a:ext cx="739184" cy="1504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00" b="0">
                <a:latin typeface="Museo Sans 300" panose="02000000000000000000" pitchFamily="50" charset="0"/>
              </a:rPr>
              <a:t>1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BE9D2997-BFE1-483F-BC87-30A5D25EF424}"/>
              </a:ext>
            </a:extLst>
          </xdr:cNvPr>
          <xdr:cNvSpPr txBox="1"/>
        </xdr:nvSpPr>
        <xdr:spPr>
          <a:xfrm>
            <a:off x="10020306" y="548687"/>
            <a:ext cx="739184" cy="16802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00" b="0">
                <a:latin typeface="Museo Sans 300" panose="02000000000000000000" pitchFamily="50" charset="0"/>
              </a:rPr>
              <a:t>31/08/2021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29157</xdr:colOff>
      <xdr:row>0</xdr:row>
      <xdr:rowOff>29157</xdr:rowOff>
    </xdr:from>
    <xdr:to>
      <xdr:col>0</xdr:col>
      <xdr:colOff>829818</xdr:colOff>
      <xdr:row>2</xdr:row>
      <xdr:rowOff>264709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B515AC-CF71-434E-B279-9DFA3CE5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29157" y="29157"/>
          <a:ext cx="800661" cy="896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933729</xdr:colOff>
      <xdr:row>0</xdr:row>
      <xdr:rowOff>97099</xdr:rowOff>
    </xdr:from>
    <xdr:to>
      <xdr:col>5</xdr:col>
      <xdr:colOff>690075</xdr:colOff>
      <xdr:row>2</xdr:row>
      <xdr:rowOff>222416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64ED2E3C-56BA-47E0-8FFD-A2BD0EAE113B}"/>
            </a:ext>
          </a:extLst>
        </xdr:cNvPr>
        <xdr:cNvSpPr>
          <a:spLocks noChangeArrowheads="1"/>
        </xdr:cNvSpPr>
      </xdr:nvSpPr>
      <xdr:spPr bwMode="auto">
        <a:xfrm>
          <a:off x="933729" y="97099"/>
          <a:ext cx="7298591" cy="786235"/>
        </a:xfrm>
        <a:prstGeom prst="roundRect">
          <a:avLst>
            <a:gd name="adj" fmla="val 16667"/>
          </a:avLst>
        </a:prstGeom>
        <a:solidFill>
          <a:srgbClr val="FFFFFF"/>
        </a:solidFill>
        <a:ln w="31750">
          <a:solidFill>
            <a:srgbClr val="F7B32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0" tIns="0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000" b="1" i="0" u="none" strike="noStrike" baseline="0">
              <a:solidFill>
                <a:srgbClr val="F7B325"/>
              </a:solidFill>
              <a:latin typeface="Museo Sans Condensed" panose="02000000000000000000" pitchFamily="2" charset="0"/>
              <a:ea typeface="+mn-ea"/>
              <a:cs typeface="+mn-cs"/>
            </a:rPr>
            <a:t>FORMATO PRUEBAS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200" b="1" i="0" u="none" strike="noStrike" baseline="0">
              <a:solidFill>
                <a:srgbClr val="F7B325"/>
              </a:solidFill>
              <a:latin typeface="Museo Sans Condensed" panose="02000000000000000000" pitchFamily="2" charset="0"/>
              <a:ea typeface="+mn-ea"/>
              <a:cs typeface="+mn-cs"/>
            </a:rPr>
            <a:t>REGISTROS DE DEFECTOS</a:t>
          </a:r>
        </a:p>
      </xdr:txBody>
    </xdr:sp>
    <xdr:clientData/>
  </xdr:twoCellAnchor>
  <xdr:twoCellAnchor>
    <xdr:from>
      <xdr:col>5</xdr:col>
      <xdr:colOff>773364</xdr:colOff>
      <xdr:row>0</xdr:row>
      <xdr:rowOff>52933</xdr:rowOff>
    </xdr:from>
    <xdr:to>
      <xdr:col>5</xdr:col>
      <xdr:colOff>2766890</xdr:colOff>
      <xdr:row>2</xdr:row>
      <xdr:rowOff>233499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E550ABF6-584B-4410-B841-090D7DA77767}"/>
            </a:ext>
          </a:extLst>
        </xdr:cNvPr>
        <xdr:cNvGrpSpPr/>
      </xdr:nvGrpSpPr>
      <xdr:grpSpPr>
        <a:xfrm>
          <a:off x="8315609" y="52933"/>
          <a:ext cx="1993526" cy="841484"/>
          <a:chOff x="9336447" y="257305"/>
          <a:chExt cx="1423043" cy="459404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DCD613E8-CB5E-4774-AF23-0EA6E6222A1B}"/>
              </a:ext>
            </a:extLst>
          </xdr:cNvPr>
          <xdr:cNvSpPr txBox="1"/>
        </xdr:nvSpPr>
        <xdr:spPr>
          <a:xfrm>
            <a:off x="9336447" y="257306"/>
            <a:ext cx="683854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000" b="0">
                <a:latin typeface="Museo Sans 300" panose="02000000000000000000" pitchFamily="50" charset="0"/>
              </a:rPr>
              <a:t>Código: </a:t>
            </a: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31D1260D-8270-424A-84D7-359A9EE27653}"/>
              </a:ext>
            </a:extLst>
          </xdr:cNvPr>
          <xdr:cNvSpPr txBox="1"/>
        </xdr:nvSpPr>
        <xdr:spPr>
          <a:xfrm>
            <a:off x="9336450" y="398224"/>
            <a:ext cx="683855" cy="1513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000" b="0">
                <a:latin typeface="Museo Sans 300" panose="02000000000000000000" pitchFamily="50" charset="0"/>
              </a:rPr>
              <a:t>Versión: </a:t>
            </a:r>
          </a:p>
        </xdr:txBody>
      </xdr: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26177305-0B7D-4538-86FD-98DABA6C4653}"/>
              </a:ext>
            </a:extLst>
          </xdr:cNvPr>
          <xdr:cNvSpPr txBox="1"/>
        </xdr:nvSpPr>
        <xdr:spPr>
          <a:xfrm>
            <a:off x="9336450" y="547308"/>
            <a:ext cx="683855" cy="16894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000" b="0">
                <a:latin typeface="Museo Sans 300" panose="02000000000000000000" pitchFamily="50" charset="0"/>
              </a:rPr>
              <a:t>Vigente desde: 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E6FF7997-2795-4ADB-921D-283A0DA9DE43}"/>
              </a:ext>
            </a:extLst>
          </xdr:cNvPr>
          <xdr:cNvSpPr txBox="1"/>
        </xdr:nvSpPr>
        <xdr:spPr>
          <a:xfrm>
            <a:off x="10020300" y="257305"/>
            <a:ext cx="739184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00" b="0">
                <a:latin typeface="Museo Sans 300" panose="02000000000000000000" pitchFamily="50" charset="0"/>
              </a:rPr>
              <a:t>127-FORGI-33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18619FC6-7422-484D-81D0-E1060C48A8E3}"/>
              </a:ext>
            </a:extLst>
          </xdr:cNvPr>
          <xdr:cNvSpPr txBox="1"/>
        </xdr:nvSpPr>
        <xdr:spPr>
          <a:xfrm>
            <a:off x="10020303" y="398223"/>
            <a:ext cx="739184" cy="1504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00" b="0">
                <a:latin typeface="Museo Sans 300" panose="02000000000000000000" pitchFamily="50" charset="0"/>
              </a:rPr>
              <a:t>1</a:t>
            </a:r>
          </a:p>
        </xdr:txBody>
      </xdr:sp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3A3367D5-B88B-4FDF-A89E-FF7CA97C5ADD}"/>
              </a:ext>
            </a:extLst>
          </xdr:cNvPr>
          <xdr:cNvSpPr txBox="1"/>
        </xdr:nvSpPr>
        <xdr:spPr>
          <a:xfrm>
            <a:off x="10020306" y="548687"/>
            <a:ext cx="739184" cy="16802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00" b="0">
                <a:latin typeface="Museo Sans 300" panose="02000000000000000000" pitchFamily="50" charset="0"/>
              </a:rPr>
              <a:t>31/08/2021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38661</xdr:colOff>
      <xdr:row>2</xdr:row>
      <xdr:rowOff>58270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6EF5D6D6-98D9-47FC-806D-8AE8D54A1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0" y="38100"/>
          <a:ext cx="800661" cy="896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133047</xdr:colOff>
      <xdr:row>0</xdr:row>
      <xdr:rowOff>106042</xdr:rowOff>
    </xdr:from>
    <xdr:to>
      <xdr:col>5</xdr:col>
      <xdr:colOff>161925</xdr:colOff>
      <xdr:row>2</xdr:row>
      <xdr:rowOff>15977</xdr:rowOff>
    </xdr:to>
    <xdr:sp macro="" textlink="">
      <xdr:nvSpPr>
        <xdr:cNvPr id="13" name="AutoShape 3">
          <a:extLst>
            <a:ext uri="{FF2B5EF4-FFF2-40B4-BE49-F238E27FC236}">
              <a16:creationId xmlns:a16="http://schemas.microsoft.com/office/drawing/2014/main" id="{C7723E14-957F-48DC-836F-9D2FDF31E3DB}"/>
            </a:ext>
          </a:extLst>
        </xdr:cNvPr>
        <xdr:cNvSpPr>
          <a:spLocks noChangeArrowheads="1"/>
        </xdr:cNvSpPr>
      </xdr:nvSpPr>
      <xdr:spPr bwMode="auto">
        <a:xfrm>
          <a:off x="895047" y="106042"/>
          <a:ext cx="3600753" cy="786235"/>
        </a:xfrm>
        <a:prstGeom prst="roundRect">
          <a:avLst>
            <a:gd name="adj" fmla="val 16667"/>
          </a:avLst>
        </a:prstGeom>
        <a:solidFill>
          <a:srgbClr val="FFFFFF"/>
        </a:solidFill>
        <a:ln w="31750">
          <a:solidFill>
            <a:srgbClr val="F7B32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0" tIns="0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000" b="1" i="0" u="none" strike="noStrike" baseline="0">
              <a:solidFill>
                <a:srgbClr val="F7B325"/>
              </a:solidFill>
              <a:latin typeface="Museo Sans Condensed" panose="02000000000000000000" pitchFamily="2" charset="0"/>
              <a:ea typeface="+mn-ea"/>
              <a:cs typeface="+mn-cs"/>
            </a:rPr>
            <a:t>FORMATO PRUEBAS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2200" b="1" i="0" u="none" strike="noStrike" baseline="0">
              <a:solidFill>
                <a:srgbClr val="F7B325"/>
              </a:solidFill>
              <a:latin typeface="Museo Sans Condensed" panose="02000000000000000000" pitchFamily="2" charset="0"/>
              <a:ea typeface="+mn-ea"/>
              <a:cs typeface="+mn-cs"/>
            </a:rPr>
            <a:t>RESUMEN</a:t>
          </a:r>
        </a:p>
      </xdr:txBody>
    </xdr:sp>
    <xdr:clientData/>
  </xdr:twoCellAnchor>
  <xdr:twoCellAnchor>
    <xdr:from>
      <xdr:col>5</xdr:col>
      <xdr:colOff>237827</xdr:colOff>
      <xdr:row>0</xdr:row>
      <xdr:rowOff>71401</xdr:rowOff>
    </xdr:from>
    <xdr:to>
      <xdr:col>6</xdr:col>
      <xdr:colOff>1288378</xdr:colOff>
      <xdr:row>2</xdr:row>
      <xdr:rowOff>36585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9842A55D-76B9-47A9-A07A-547958649484}"/>
            </a:ext>
          </a:extLst>
        </xdr:cNvPr>
        <xdr:cNvGrpSpPr/>
      </xdr:nvGrpSpPr>
      <xdr:grpSpPr>
        <a:xfrm>
          <a:off x="4571702" y="71401"/>
          <a:ext cx="1993526" cy="841484"/>
          <a:chOff x="9336447" y="257305"/>
          <a:chExt cx="1423043" cy="459404"/>
        </a:xfrm>
      </xdr:grpSpPr>
      <xdr:sp macro="" textlink="">
        <xdr:nvSpPr>
          <xdr:cNvPr id="15" name="CuadroTexto 14">
            <a:extLst>
              <a:ext uri="{FF2B5EF4-FFF2-40B4-BE49-F238E27FC236}">
                <a16:creationId xmlns:a16="http://schemas.microsoft.com/office/drawing/2014/main" id="{1A32A4D8-A3B6-4C89-B6D1-067FFE530115}"/>
              </a:ext>
            </a:extLst>
          </xdr:cNvPr>
          <xdr:cNvSpPr txBox="1"/>
        </xdr:nvSpPr>
        <xdr:spPr>
          <a:xfrm>
            <a:off x="9336447" y="257306"/>
            <a:ext cx="683854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000" b="0">
                <a:latin typeface="Museo Sans 300" panose="02000000000000000000" pitchFamily="50" charset="0"/>
              </a:rPr>
              <a:t>Código: </a:t>
            </a:r>
          </a:p>
        </xdr:txBody>
      </xdr:sp>
      <xdr:sp macro="" textlink="">
        <xdr:nvSpPr>
          <xdr:cNvPr id="16" name="CuadroTexto 15">
            <a:extLst>
              <a:ext uri="{FF2B5EF4-FFF2-40B4-BE49-F238E27FC236}">
                <a16:creationId xmlns:a16="http://schemas.microsoft.com/office/drawing/2014/main" id="{9DC765BF-8FD3-4C4C-89E6-E68FA5451438}"/>
              </a:ext>
            </a:extLst>
          </xdr:cNvPr>
          <xdr:cNvSpPr txBox="1"/>
        </xdr:nvSpPr>
        <xdr:spPr>
          <a:xfrm>
            <a:off x="9336450" y="398224"/>
            <a:ext cx="683855" cy="15135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000" b="0">
                <a:latin typeface="Museo Sans 300" panose="02000000000000000000" pitchFamily="50" charset="0"/>
              </a:rPr>
              <a:t>Versión: </a:t>
            </a:r>
          </a:p>
        </xdr:txBody>
      </xdr:sp>
      <xdr:sp macro="" textlink="">
        <xdr:nvSpPr>
          <xdr:cNvPr id="17" name="CuadroTexto 16">
            <a:extLst>
              <a:ext uri="{FF2B5EF4-FFF2-40B4-BE49-F238E27FC236}">
                <a16:creationId xmlns:a16="http://schemas.microsoft.com/office/drawing/2014/main" id="{740375DB-18D5-445E-A2E6-165950706C3F}"/>
              </a:ext>
            </a:extLst>
          </xdr:cNvPr>
          <xdr:cNvSpPr txBox="1"/>
        </xdr:nvSpPr>
        <xdr:spPr>
          <a:xfrm>
            <a:off x="9336450" y="547308"/>
            <a:ext cx="683855" cy="16894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CO" sz="1000" b="0">
                <a:latin typeface="Museo Sans 300" panose="02000000000000000000" pitchFamily="50" charset="0"/>
              </a:rPr>
              <a:t>Vigente desde: </a:t>
            </a:r>
          </a:p>
        </xdr:txBody>
      </xdr:sp>
      <xdr:sp macro="" textlink="">
        <xdr:nvSpPr>
          <xdr:cNvPr id="18" name="CuadroTexto 17">
            <a:extLst>
              <a:ext uri="{FF2B5EF4-FFF2-40B4-BE49-F238E27FC236}">
                <a16:creationId xmlns:a16="http://schemas.microsoft.com/office/drawing/2014/main" id="{0C52AFF0-4574-4D62-B670-FBF696260C00}"/>
              </a:ext>
            </a:extLst>
          </xdr:cNvPr>
          <xdr:cNvSpPr txBox="1"/>
        </xdr:nvSpPr>
        <xdr:spPr>
          <a:xfrm>
            <a:off x="10020300" y="257305"/>
            <a:ext cx="739184" cy="14091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00" b="0">
                <a:latin typeface="Museo Sans 300" panose="02000000000000000000" pitchFamily="50" charset="0"/>
              </a:rPr>
              <a:t>127-FORGI-33</a:t>
            </a:r>
          </a:p>
        </xdr:txBody>
      </xdr:sp>
      <xdr:sp macro="" textlink="">
        <xdr:nvSpPr>
          <xdr:cNvPr id="19" name="CuadroTexto 18">
            <a:extLst>
              <a:ext uri="{FF2B5EF4-FFF2-40B4-BE49-F238E27FC236}">
                <a16:creationId xmlns:a16="http://schemas.microsoft.com/office/drawing/2014/main" id="{4578757B-2D49-4D3A-B9F9-3D59D610EC35}"/>
              </a:ext>
            </a:extLst>
          </xdr:cNvPr>
          <xdr:cNvSpPr txBox="1"/>
        </xdr:nvSpPr>
        <xdr:spPr>
          <a:xfrm>
            <a:off x="10020303" y="398223"/>
            <a:ext cx="739184" cy="15046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00" b="0">
                <a:latin typeface="Museo Sans 300" panose="02000000000000000000" pitchFamily="50" charset="0"/>
              </a:rPr>
              <a:t>1</a:t>
            </a:r>
          </a:p>
        </xdr:txBody>
      </xdr:sp>
      <xdr:sp macro="" textlink="">
        <xdr:nvSpPr>
          <xdr:cNvPr id="20" name="CuadroTexto 19">
            <a:extLst>
              <a:ext uri="{FF2B5EF4-FFF2-40B4-BE49-F238E27FC236}">
                <a16:creationId xmlns:a16="http://schemas.microsoft.com/office/drawing/2014/main" id="{1EA1DC7B-64DD-4D48-A9BF-C39AB9800884}"/>
              </a:ext>
            </a:extLst>
          </xdr:cNvPr>
          <xdr:cNvSpPr txBox="1"/>
        </xdr:nvSpPr>
        <xdr:spPr>
          <a:xfrm>
            <a:off x="10020306" y="548687"/>
            <a:ext cx="739184" cy="16802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00" b="0">
                <a:latin typeface="Museo Sans 300" panose="02000000000000000000" pitchFamily="50" charset="0"/>
              </a:rPr>
              <a:t>31/08/2021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2" displayName="Tabla2" ref="B19:F29" totalsRowShown="0" headerRowDxfId="32" dataDxfId="31" headerRowBorderDxfId="55" tableBorderDxfId="54" totalsRowBorderDxfId="53">
  <tableColumns count="5">
    <tableColumn id="1" xr3:uid="{00000000-0010-0000-0000-000001000000}" name="Ítem" dataDxfId="37"/>
    <tableColumn id="2" xr3:uid="{00000000-0010-0000-0000-000002000000}" name="Descripción Prueba" dataDxfId="36"/>
    <tableColumn id="6" xr3:uid="{00000000-0010-0000-0000-000006000000}" name="Resultado Esperado" dataDxfId="35"/>
    <tableColumn id="7" xr3:uid="{00000000-0010-0000-0000-000007000000}" name="Evidencias" dataDxfId="34"/>
    <tableColumn id="8" xr3:uid="{00000000-0010-0000-0000-000008000000}" name="Es Satisfactoria (S/N)" dataDxfId="3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1" displayName="Tabla1" ref="B10:F14" totalsRowShown="0" headerRowDxfId="25" dataDxfId="24" headerRowBorderDxfId="52" tableBorderDxfId="51">
  <tableColumns count="5">
    <tableColumn id="1" xr3:uid="{00000000-0010-0000-0100-000001000000}" name="Ítem" dataDxfId="30"/>
    <tableColumn id="2" xr3:uid="{00000000-0010-0000-0100-000002000000}" name="Descripción Prueba" dataDxfId="29"/>
    <tableColumn id="3" xr3:uid="{00000000-0010-0000-0100-000003000000}" name="Resultado Esperado" dataDxfId="28"/>
    <tableColumn id="4" xr3:uid="{00000000-0010-0000-0100-000004000000}" name="Evidencias" dataDxfId="27"/>
    <tableColumn id="5" xr3:uid="{00000000-0010-0000-0100-000005000000}" name="Es Satisfactoria (S/N)" dataDxfId="2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3" displayName="Tabla3" ref="B34:F44" totalsRowShown="0" headerRowDxfId="18" dataDxfId="17" headerRowBorderDxfId="50" tableBorderDxfId="49" totalsRowBorderDxfId="48">
  <tableColumns count="5">
    <tableColumn id="1" xr3:uid="{00000000-0010-0000-0200-000001000000}" name="Ítem" dataDxfId="23"/>
    <tableColumn id="2" xr3:uid="{00000000-0010-0000-0200-000002000000}" name="Descripción Prueba" dataDxfId="22"/>
    <tableColumn id="3" xr3:uid="{00000000-0010-0000-0200-000003000000}" name="Resultado Esperado" dataDxfId="21"/>
    <tableColumn id="4" xr3:uid="{00000000-0010-0000-0200-000004000000}" name="Evidencias" dataDxfId="20"/>
    <tableColumn id="5" xr3:uid="{00000000-0010-0000-0200-000005000000}" name="Es Satisfactoria" dataDxfId="1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Tabla4" displayName="Tabla4" ref="A8:F14" totalsRowShown="0" headerRowDxfId="10" dataDxfId="9" headerRowBorderDxfId="47" tableBorderDxfId="46" totalsRowBorderDxfId="45">
  <tableColumns count="6">
    <tableColumn id="1" xr3:uid="{00000000-0010-0000-0300-000001000000}" name="Fecha" dataDxfId="16"/>
    <tableColumn id="2" xr3:uid="{00000000-0010-0000-0300-000002000000}" name="Etapa de inyección" dataDxfId="15"/>
    <tableColumn id="3" xr3:uid="{00000000-0010-0000-0300-000003000000}" name="Etapa de remoción" dataDxfId="14"/>
    <tableColumn id="4" xr3:uid="{00000000-0010-0000-0300-000004000000}" name="Tiempo de remoción (h)" dataDxfId="13"/>
    <tableColumn id="5" xr3:uid="{00000000-0010-0000-0300-000005000000}" name="Tipificación" dataDxfId="12"/>
    <tableColumn id="6" xr3:uid="{00000000-0010-0000-0300-000006000000}" name="Comentarios" dataDxfId="1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a10011" displayName="Tabla10011" ref="A9:G10" totalsRowShown="0" headerRowDxfId="1" dataDxfId="0">
  <tableColumns count="7">
    <tableColumn id="3" xr3:uid="{00000000-0010-0000-0400-000003000000}" name="Casos" dataDxfId="8" totalsRowDxfId="44">
      <calculatedColumnFormula>COUNTIF(Pruebas!B:B,"CASO:")</calculatedColumnFormula>
    </tableColumn>
    <tableColumn id="4" xr3:uid="{00000000-0010-0000-0400-000004000000}" name="Pruebas" dataDxfId="7" totalsRowDxfId="43">
      <calculatedColumnFormula>COUNTA(Tabla1[Ítem],Tabla2[Ítem],Tabla3[Ítem])</calculatedColumnFormula>
    </tableColumn>
    <tableColumn id="2" xr3:uid="{00000000-0010-0000-0400-000002000000}" name="Pruebas Realizadas" dataDxfId="6" totalsRowDxfId="42" dataCellStyle="20% - Énfasis1 2">
      <calculatedColumnFormula>COUNTIF(Tabla1[Es Satisfactoria (S/N)],"S")+COUNTIF(Tabla2[Es Satisfactoria (S/N)],"S")+COUNTIF(Tabla3[Es Satisfactoria],"S")</calculatedColumnFormula>
    </tableColumn>
    <tableColumn id="6" xr3:uid="{00000000-0010-0000-0400-000006000000}" name="Defectos encontrados" dataDxfId="5" totalsRowDxfId="41">
      <calculatedColumnFormula>COUNTA(Tabla4[Fecha])</calculatedColumnFormula>
    </tableColumn>
    <tableColumn id="9" xr3:uid="{00000000-0010-0000-0400-000009000000}" name="% Ejecutado" dataDxfId="4" totalsRowDxfId="40">
      <calculatedColumnFormula>Tabla10011[Pruebas Realizadas]/Tabla10011[Pruebas]</calculatedColumnFormula>
    </tableColumn>
    <tableColumn id="11" xr3:uid="{00000000-0010-0000-0400-00000B000000}" name="% Pendiente" dataDxfId="3" totalsRowDxfId="39"/>
    <tableColumn id="1" xr3:uid="{00000000-0010-0000-0400-000001000000}" name="Tiempo total Utilizado" dataDxfId="2" totalsRowDxfId="38">
      <calculatedColumnFormula>SUM(Pruebas!F8+Pruebas!F17+Pruebas!F32)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30"/>
  <sheetViews>
    <sheetView showGridLines="0" tabSelected="1" zoomScale="85" zoomScaleNormal="85" zoomScaleSheetLayoutView="25" workbookViewId="0">
      <selection activeCell="C7" sqref="C7:H7"/>
    </sheetView>
  </sheetViews>
  <sheetFormatPr baseColWidth="10" defaultColWidth="11.42578125" defaultRowHeight="15.75" x14ac:dyDescent="0.2"/>
  <cols>
    <col min="1" max="1" width="3.28515625" style="15" customWidth="1"/>
    <col min="2" max="2" width="44.42578125" style="15" customWidth="1"/>
    <col min="3" max="3" width="17.85546875" style="15" customWidth="1"/>
    <col min="4" max="6" width="15" style="15" customWidth="1"/>
    <col min="7" max="7" width="16.28515625" style="61" customWidth="1"/>
    <col min="8" max="8" width="15" style="61" customWidth="1"/>
    <col min="9" max="9" width="3" style="15" customWidth="1"/>
    <col min="10" max="10" width="11.42578125" style="15"/>
    <col min="11" max="11" width="33.5703125" style="15" bestFit="1" customWidth="1"/>
    <col min="12" max="16384" width="11.42578125" style="15"/>
  </cols>
  <sheetData>
    <row r="1" spans="1:9" ht="16.5" thickTop="1" x14ac:dyDescent="0.2">
      <c r="A1" s="11"/>
      <c r="B1" s="12"/>
      <c r="C1" s="12"/>
      <c r="D1" s="12"/>
      <c r="E1" s="12"/>
      <c r="F1" s="12"/>
      <c r="G1" s="13"/>
      <c r="H1" s="13"/>
      <c r="I1" s="14"/>
    </row>
    <row r="2" spans="1:9" ht="26.25" customHeight="1" x14ac:dyDescent="0.25">
      <c r="A2" s="126"/>
      <c r="B2" s="119"/>
      <c r="C2" s="118"/>
      <c r="D2" s="118"/>
      <c r="E2" s="118"/>
      <c r="F2" s="118"/>
      <c r="G2" s="118"/>
      <c r="H2" s="118"/>
      <c r="I2" s="127"/>
    </row>
    <row r="3" spans="1:9" ht="26.25" customHeight="1" x14ac:dyDescent="0.25">
      <c r="A3" s="126"/>
      <c r="B3" s="120"/>
      <c r="C3" s="120"/>
      <c r="D3" s="120"/>
      <c r="E3" s="120"/>
      <c r="F3" s="120"/>
      <c r="G3" s="121"/>
      <c r="H3" s="121"/>
      <c r="I3" s="127"/>
    </row>
    <row r="4" spans="1:9" ht="15.75" customHeight="1" x14ac:dyDescent="0.25">
      <c r="A4" s="128"/>
      <c r="B4" s="122"/>
      <c r="C4" s="122"/>
      <c r="D4" s="122"/>
      <c r="E4" s="122"/>
      <c r="F4" s="122"/>
      <c r="G4" s="123"/>
      <c r="H4" s="123"/>
      <c r="I4" s="127"/>
    </row>
    <row r="5" spans="1:9" x14ac:dyDescent="0.2">
      <c r="A5" s="129"/>
      <c r="B5" s="125" t="s">
        <v>96</v>
      </c>
      <c r="C5" s="125"/>
      <c r="D5" s="124" t="s">
        <v>97</v>
      </c>
      <c r="E5" s="124"/>
      <c r="F5" s="124"/>
      <c r="G5" s="124"/>
      <c r="H5" s="124"/>
      <c r="I5" s="127"/>
    </row>
    <row r="6" spans="1:9" ht="9.75" customHeight="1" thickBot="1" x14ac:dyDescent="0.25">
      <c r="A6" s="16"/>
      <c r="B6" s="23"/>
      <c r="C6" s="23"/>
      <c r="D6" s="23"/>
      <c r="E6" s="23"/>
      <c r="F6" s="23"/>
      <c r="G6" s="24"/>
      <c r="H6" s="24"/>
      <c r="I6" s="20"/>
    </row>
    <row r="7" spans="1:9" ht="16.5" thickBot="1" x14ac:dyDescent="0.25">
      <c r="A7" s="16"/>
      <c r="B7" s="25" t="s">
        <v>5</v>
      </c>
      <c r="C7" s="26"/>
      <c r="D7" s="27"/>
      <c r="E7" s="27"/>
      <c r="F7" s="27"/>
      <c r="G7" s="27"/>
      <c r="H7" s="28"/>
      <c r="I7" s="20"/>
    </row>
    <row r="8" spans="1:9" ht="24.75" customHeight="1" thickBot="1" x14ac:dyDescent="0.25">
      <c r="A8" s="16"/>
      <c r="B8" s="29" t="s">
        <v>6</v>
      </c>
      <c r="C8" s="26" t="s">
        <v>95</v>
      </c>
      <c r="D8" s="27"/>
      <c r="E8" s="27"/>
      <c r="F8" s="27"/>
      <c r="G8" s="27"/>
      <c r="H8" s="28"/>
      <c r="I8" s="20"/>
    </row>
    <row r="9" spans="1:9" ht="24.75" customHeight="1" thickBot="1" x14ac:dyDescent="0.25">
      <c r="A9" s="16"/>
      <c r="B9" s="29" t="s">
        <v>62</v>
      </c>
      <c r="C9" s="26" t="s">
        <v>64</v>
      </c>
      <c r="D9" s="27"/>
      <c r="E9" s="27"/>
      <c r="F9" s="27"/>
      <c r="G9" s="27"/>
      <c r="H9" s="28"/>
      <c r="I9" s="20"/>
    </row>
    <row r="10" spans="1:9" ht="28.5" customHeight="1" thickBot="1" x14ac:dyDescent="0.25">
      <c r="A10" s="16"/>
      <c r="B10" s="29" t="s">
        <v>67</v>
      </c>
      <c r="C10" s="30"/>
      <c r="D10" s="31"/>
      <c r="E10" s="32" t="s">
        <v>61</v>
      </c>
      <c r="F10" s="33"/>
      <c r="G10" s="30"/>
      <c r="H10" s="31"/>
      <c r="I10" s="20"/>
    </row>
    <row r="11" spans="1:9" ht="31.5" customHeight="1" thickBot="1" x14ac:dyDescent="0.25">
      <c r="A11" s="16"/>
      <c r="B11" s="34" t="s">
        <v>0</v>
      </c>
      <c r="C11" s="35" t="s">
        <v>1</v>
      </c>
      <c r="D11" s="36" t="s">
        <v>2</v>
      </c>
      <c r="E11" s="37"/>
      <c r="F11" s="37"/>
      <c r="G11" s="37"/>
      <c r="H11" s="38"/>
      <c r="I11" s="20"/>
    </row>
    <row r="12" spans="1:9" ht="15" customHeight="1" x14ac:dyDescent="0.2">
      <c r="A12" s="16"/>
      <c r="B12" s="39"/>
      <c r="C12" s="40" t="s">
        <v>71</v>
      </c>
      <c r="D12" s="41"/>
      <c r="E12" s="42"/>
      <c r="F12" s="42"/>
      <c r="G12" s="42"/>
      <c r="H12" s="43"/>
      <c r="I12" s="20"/>
    </row>
    <row r="13" spans="1:9" ht="15" customHeight="1" x14ac:dyDescent="0.2">
      <c r="A13" s="16"/>
      <c r="B13" s="39"/>
      <c r="C13" s="44" t="s">
        <v>69</v>
      </c>
      <c r="D13" s="45"/>
      <c r="E13" s="46"/>
      <c r="F13" s="46"/>
      <c r="G13" s="46"/>
      <c r="H13" s="47"/>
      <c r="I13" s="20"/>
    </row>
    <row r="14" spans="1:9" ht="15" customHeight="1" x14ac:dyDescent="0.2">
      <c r="A14" s="16"/>
      <c r="B14" s="39"/>
      <c r="C14" s="44"/>
      <c r="D14" s="48"/>
      <c r="E14" s="49"/>
      <c r="F14" s="49"/>
      <c r="G14" s="49"/>
      <c r="H14" s="50"/>
      <c r="I14" s="20"/>
    </row>
    <row r="15" spans="1:9" ht="15" customHeight="1" x14ac:dyDescent="0.2">
      <c r="A15" s="16"/>
      <c r="B15" s="39"/>
      <c r="C15" s="44"/>
      <c r="D15" s="48"/>
      <c r="E15" s="49"/>
      <c r="F15" s="49"/>
      <c r="G15" s="49"/>
      <c r="H15" s="50"/>
      <c r="I15" s="20"/>
    </row>
    <row r="16" spans="1:9" ht="15" customHeight="1" x14ac:dyDescent="0.2">
      <c r="A16" s="16"/>
      <c r="B16" s="39"/>
      <c r="C16" s="44"/>
      <c r="D16" s="48"/>
      <c r="E16" s="49"/>
      <c r="F16" s="49"/>
      <c r="G16" s="49"/>
      <c r="H16" s="50"/>
      <c r="I16" s="20"/>
    </row>
    <row r="17" spans="1:9" ht="15" customHeight="1" x14ac:dyDescent="0.2">
      <c r="A17" s="16"/>
      <c r="B17" s="39"/>
      <c r="C17" s="44"/>
      <c r="D17" s="48"/>
      <c r="E17" s="49"/>
      <c r="F17" s="49"/>
      <c r="G17" s="49"/>
      <c r="H17" s="50"/>
      <c r="I17" s="20"/>
    </row>
    <row r="18" spans="1:9" ht="15" customHeight="1" x14ac:dyDescent="0.2">
      <c r="A18" s="16"/>
      <c r="B18" s="39"/>
      <c r="C18" s="51"/>
      <c r="D18" s="48"/>
      <c r="E18" s="49"/>
      <c r="F18" s="49"/>
      <c r="G18" s="49"/>
      <c r="H18" s="50"/>
      <c r="I18" s="20"/>
    </row>
    <row r="19" spans="1:9" x14ac:dyDescent="0.2">
      <c r="A19" s="16"/>
      <c r="B19" s="39"/>
      <c r="C19" s="44"/>
      <c r="D19" s="48"/>
      <c r="E19" s="49"/>
      <c r="F19" s="49"/>
      <c r="G19" s="49"/>
      <c r="H19" s="50"/>
      <c r="I19" s="20"/>
    </row>
    <row r="20" spans="1:9" x14ac:dyDescent="0.2">
      <c r="A20" s="16"/>
      <c r="B20" s="39"/>
      <c r="C20" s="51"/>
      <c r="D20" s="48"/>
      <c r="E20" s="49"/>
      <c r="F20" s="49"/>
      <c r="G20" s="49"/>
      <c r="H20" s="50"/>
      <c r="I20" s="20"/>
    </row>
    <row r="21" spans="1:9" ht="16.5" thickBot="1" x14ac:dyDescent="0.25">
      <c r="A21" s="16"/>
      <c r="B21" s="52"/>
      <c r="C21" s="53"/>
      <c r="D21" s="48"/>
      <c r="E21" s="49"/>
      <c r="F21" s="49"/>
      <c r="G21" s="49"/>
      <c r="H21" s="50"/>
      <c r="I21" s="20"/>
    </row>
    <row r="22" spans="1:9" ht="16.5" thickBot="1" x14ac:dyDescent="0.25">
      <c r="A22" s="16"/>
      <c r="B22" s="29" t="s">
        <v>3</v>
      </c>
      <c r="C22" s="54"/>
      <c r="D22" s="55"/>
      <c r="E22" s="55"/>
      <c r="F22" s="55"/>
      <c r="G22" s="55"/>
      <c r="H22" s="56"/>
      <c r="I22" s="20"/>
    </row>
    <row r="23" spans="1:9" x14ac:dyDescent="0.2">
      <c r="A23" s="16"/>
      <c r="B23" s="23"/>
      <c r="C23" s="23"/>
      <c r="D23" s="23"/>
      <c r="E23" s="23"/>
      <c r="F23" s="23"/>
      <c r="G23" s="24"/>
      <c r="H23" s="24"/>
      <c r="I23" s="20"/>
    </row>
    <row r="24" spans="1:9" x14ac:dyDescent="0.2">
      <c r="A24" s="16"/>
      <c r="B24" s="23"/>
      <c r="C24" s="23"/>
      <c r="D24" s="23"/>
      <c r="E24" s="23"/>
      <c r="F24" s="23"/>
      <c r="G24" s="24"/>
      <c r="H24" s="24"/>
      <c r="I24" s="20"/>
    </row>
    <row r="25" spans="1:9" ht="16.5" thickBot="1" x14ac:dyDescent="0.25">
      <c r="A25" s="57"/>
      <c r="B25" s="58"/>
      <c r="C25" s="58"/>
      <c r="D25" s="58"/>
      <c r="E25" s="58"/>
      <c r="F25" s="58"/>
      <c r="G25" s="59"/>
      <c r="H25" s="59"/>
      <c r="I25" s="60"/>
    </row>
    <row r="26" spans="1:9" ht="16.5" thickTop="1" x14ac:dyDescent="0.2"/>
    <row r="30" spans="1:9" x14ac:dyDescent="0.2">
      <c r="I30" s="15" t="s">
        <v>4</v>
      </c>
    </row>
  </sheetData>
  <scenarios current="0" show="0">
    <scenario name="Integración" locked="1" hidden="1" count="2" user="Carmenza Rodriguez Rodriguez" comment="Creado por Carmenza Rodriguez Rodriguez el 11/03/2016_x000a_Modificado por Carmenza Rodriguez Rodriguez el 11/03/2016">
      <inputCells r="C10" val="1"/>
      <inputCells r="G10" val="2"/>
    </scenario>
  </scenarios>
  <mergeCells count="21">
    <mergeCell ref="D5:H5"/>
    <mergeCell ref="B5:C5"/>
    <mergeCell ref="C10:D10"/>
    <mergeCell ref="E10:F10"/>
    <mergeCell ref="G10:H10"/>
    <mergeCell ref="C7:H7"/>
    <mergeCell ref="C8:H8"/>
    <mergeCell ref="C9:H9"/>
    <mergeCell ref="D20:H20"/>
    <mergeCell ref="D21:H21"/>
    <mergeCell ref="C22:H22"/>
    <mergeCell ref="B11:B21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</mergeCells>
  <dataValidations count="4">
    <dataValidation allowBlank="1" showInputMessage="1" showErrorMessage="1" prompt="Digite el nombre del proyecto o solicitud para el cual se realizaran las pruebas" sqref="C7:H7" xr:uid="{00000000-0002-0000-0000-000000000000}"/>
    <dataValidation allowBlank="1" showInputMessage="1" showErrorMessage="1" prompt="Digite el número generado por la herramienta de gestion de solicitudes." sqref="C8:H8" xr:uid="{00000000-0002-0000-0000-000001000000}"/>
    <dataValidation allowBlank="1" showInputMessage="1" showErrorMessage="1" prompt="Solo aplica para las pruebas de Integración" sqref="G10:H10 C10:D10" xr:uid="{00000000-0002-0000-0000-000002000000}"/>
    <dataValidation allowBlank="1" showInputMessage="1" showErrorMessage="1" prompt="Realice una descripcipión de la funcionalidad a probar en el componente seleccionado" sqref="D12:D21 E12:H12 E15:H21" xr:uid="{00000000-0002-0000-0000-000003000000}"/>
  </dataValidations>
  <pageMargins left="0.39370078740157483" right="0.39370078740157483" top="0.39370078740157483" bottom="0.39370078740157483" header="0" footer="0"/>
  <pageSetup scale="6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Escoger entre las opciones, el tipo de prueba para la cual se diligencia el formato" xr:uid="{00000000-0002-0000-0000-000004000000}">
          <x14:formula1>
            <xm:f>Listas!$A$15:$A$17</xm:f>
          </x14:formula1>
          <xm:sqref>C9:H9</xm:sqref>
        </x14:dataValidation>
        <x14:dataValidation type="list" allowBlank="1" showInputMessage="1" showErrorMessage="1" prompt="Escoja entre la lista el componente para el cual se van a realizar las pruebas" xr:uid="{00000000-0002-0000-0000-000005000000}">
          <x14:formula1>
            <xm:f>Listas!$B$15:$B$31</xm:f>
          </x14:formula1>
          <xm:sqref>C12:C21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fitToPage="1"/>
  </sheetPr>
  <dimension ref="A1:H44"/>
  <sheetViews>
    <sheetView showGridLines="0" topLeftCell="A62" zoomScale="86" zoomScaleNormal="86" workbookViewId="0">
      <selection activeCell="D87" sqref="D87"/>
    </sheetView>
  </sheetViews>
  <sheetFormatPr baseColWidth="10" defaultColWidth="11.42578125" defaultRowHeight="15" x14ac:dyDescent="0.2"/>
  <cols>
    <col min="1" max="1" width="2.140625" style="3" customWidth="1"/>
    <col min="2" max="2" width="9.85546875" style="3" customWidth="1"/>
    <col min="3" max="3" width="40" style="3" customWidth="1"/>
    <col min="4" max="4" width="85.42578125" style="3" customWidth="1"/>
    <col min="5" max="5" width="34.7109375" style="3" customWidth="1"/>
    <col min="6" max="6" width="19.140625" style="3" customWidth="1"/>
    <col min="7" max="16384" width="11.42578125" style="3"/>
  </cols>
  <sheetData>
    <row r="1" spans="1:8" ht="24" customHeight="1" x14ac:dyDescent="0.25">
      <c r="A1" s="62"/>
      <c r="B1" s="23"/>
      <c r="C1" s="23"/>
      <c r="D1" s="17"/>
      <c r="E1" s="18"/>
      <c r="F1" s="19"/>
    </row>
    <row r="2" spans="1:8" ht="24" customHeight="1" x14ac:dyDescent="0.25">
      <c r="A2" s="62"/>
      <c r="B2" s="23"/>
      <c r="C2" s="23"/>
      <c r="D2" s="17"/>
      <c r="E2" s="18"/>
      <c r="F2" s="21"/>
    </row>
    <row r="3" spans="1:8" ht="24" customHeight="1" x14ac:dyDescent="0.25">
      <c r="A3" s="62"/>
      <c r="B3" s="23"/>
      <c r="C3" s="23"/>
      <c r="D3" s="117"/>
      <c r="E3" s="18"/>
      <c r="F3" s="22"/>
    </row>
    <row r="4" spans="1:8" ht="15.75" customHeight="1" x14ac:dyDescent="0.25">
      <c r="A4" s="62"/>
      <c r="B4" s="124" t="s">
        <v>96</v>
      </c>
      <c r="C4" s="124"/>
      <c r="D4" s="124"/>
      <c r="E4" s="124" t="s">
        <v>97</v>
      </c>
      <c r="F4" s="124"/>
    </row>
    <row r="5" spans="1:8" ht="15.75" x14ac:dyDescent="0.25">
      <c r="A5" s="62"/>
      <c r="B5" s="63" t="s">
        <v>53</v>
      </c>
      <c r="C5" s="63"/>
      <c r="D5" s="63"/>
      <c r="E5" s="63"/>
      <c r="F5" s="63"/>
    </row>
    <row r="6" spans="1:8" ht="15.75" x14ac:dyDescent="0.25">
      <c r="A6" s="62"/>
      <c r="B6" s="63" t="s">
        <v>93</v>
      </c>
      <c r="C6" s="63"/>
      <c r="D6" s="63"/>
      <c r="E6" s="63"/>
      <c r="F6" s="63"/>
    </row>
    <row r="7" spans="1:8" s="6" customFormat="1" ht="7.5" customHeight="1" x14ac:dyDescent="0.25">
      <c r="A7" s="64"/>
      <c r="B7" s="65"/>
      <c r="C7" s="65"/>
      <c r="D7" s="66"/>
      <c r="E7" s="66"/>
      <c r="F7" s="66"/>
      <c r="G7" s="5"/>
      <c r="H7" s="5"/>
    </row>
    <row r="8" spans="1:8" ht="16.5" customHeight="1" x14ac:dyDescent="0.25">
      <c r="A8" s="62"/>
      <c r="B8" s="67" t="s">
        <v>26</v>
      </c>
      <c r="C8" s="68">
        <v>1</v>
      </c>
      <c r="D8" s="68" t="s">
        <v>94</v>
      </c>
      <c r="E8" s="67" t="s">
        <v>52</v>
      </c>
      <c r="F8" s="68">
        <v>1</v>
      </c>
      <c r="G8" s="7"/>
      <c r="H8" s="7"/>
    </row>
    <row r="9" spans="1:8" ht="15.75" x14ac:dyDescent="0.25">
      <c r="A9" s="62"/>
      <c r="B9" s="62"/>
      <c r="C9" s="62"/>
      <c r="D9" s="62"/>
      <c r="E9" s="62"/>
      <c r="F9" s="62"/>
    </row>
    <row r="10" spans="1:8" ht="31.5" x14ac:dyDescent="0.25">
      <c r="A10" s="62"/>
      <c r="B10" s="69" t="s">
        <v>8</v>
      </c>
      <c r="C10" s="69" t="s">
        <v>27</v>
      </c>
      <c r="D10" s="69" t="s">
        <v>18</v>
      </c>
      <c r="E10" s="69" t="s">
        <v>54</v>
      </c>
      <c r="F10" s="69" t="s">
        <v>55</v>
      </c>
    </row>
    <row r="11" spans="1:8" ht="15.75" x14ac:dyDescent="0.25">
      <c r="A11" s="62"/>
      <c r="B11" s="70" t="s">
        <v>89</v>
      </c>
      <c r="C11" s="71"/>
      <c r="D11" s="72"/>
      <c r="E11" s="73"/>
      <c r="F11" s="74"/>
    </row>
    <row r="12" spans="1:8" ht="15.75" x14ac:dyDescent="0.25">
      <c r="A12" s="62"/>
      <c r="B12" s="75" t="s">
        <v>90</v>
      </c>
      <c r="C12" s="76"/>
      <c r="D12" s="77"/>
      <c r="E12" s="78"/>
      <c r="F12" s="79"/>
    </row>
    <row r="13" spans="1:8" ht="15.75" x14ac:dyDescent="0.25">
      <c r="A13" s="62"/>
      <c r="B13" s="70" t="s">
        <v>91</v>
      </c>
      <c r="C13" s="76"/>
      <c r="D13" s="77"/>
      <c r="E13" s="78"/>
      <c r="F13" s="74"/>
    </row>
    <row r="14" spans="1:8" ht="15.75" x14ac:dyDescent="0.25">
      <c r="A14" s="62"/>
      <c r="B14" s="75"/>
      <c r="C14" s="76"/>
      <c r="D14" s="77"/>
      <c r="E14" s="78"/>
      <c r="F14" s="80"/>
    </row>
    <row r="15" spans="1:8" ht="15.75" x14ac:dyDescent="0.25">
      <c r="A15" s="62"/>
      <c r="B15" s="62"/>
      <c r="C15" s="62"/>
      <c r="D15" s="62"/>
      <c r="E15" s="62"/>
      <c r="F15" s="62"/>
    </row>
    <row r="16" spans="1:8" ht="15.75" x14ac:dyDescent="0.25">
      <c r="A16" s="62"/>
      <c r="B16" s="62"/>
      <c r="C16" s="62"/>
      <c r="D16" s="62"/>
      <c r="E16" s="62"/>
      <c r="F16" s="62"/>
    </row>
    <row r="17" spans="1:6" ht="16.5" customHeight="1" x14ac:dyDescent="0.25">
      <c r="A17" s="62"/>
      <c r="B17" s="81" t="s">
        <v>26</v>
      </c>
      <c r="C17" s="82">
        <v>2</v>
      </c>
      <c r="D17" s="82" t="s">
        <v>86</v>
      </c>
      <c r="E17" s="81" t="s">
        <v>52</v>
      </c>
      <c r="F17" s="82">
        <v>0</v>
      </c>
    </row>
    <row r="18" spans="1:6" ht="15.75" x14ac:dyDescent="0.25">
      <c r="A18" s="62"/>
      <c r="B18" s="62"/>
      <c r="C18" s="62"/>
      <c r="D18" s="62"/>
      <c r="E18" s="62"/>
      <c r="F18" s="62"/>
    </row>
    <row r="19" spans="1:6" ht="31.5" x14ac:dyDescent="0.25">
      <c r="A19" s="62"/>
      <c r="B19" s="83" t="s">
        <v>8</v>
      </c>
      <c r="C19" s="84" t="s">
        <v>27</v>
      </c>
      <c r="D19" s="85" t="s">
        <v>18</v>
      </c>
      <c r="E19" s="86" t="s">
        <v>54</v>
      </c>
      <c r="F19" s="86" t="s">
        <v>55</v>
      </c>
    </row>
    <row r="20" spans="1:6" ht="15.75" x14ac:dyDescent="0.25">
      <c r="A20" s="62"/>
      <c r="B20" s="87"/>
      <c r="C20" s="88"/>
      <c r="D20" s="89"/>
      <c r="E20" s="89"/>
      <c r="F20" s="88"/>
    </row>
    <row r="21" spans="1:6" ht="15.75" x14ac:dyDescent="0.25">
      <c r="A21" s="62"/>
      <c r="B21" s="87"/>
      <c r="C21" s="88"/>
      <c r="D21" s="89"/>
      <c r="E21" s="89"/>
      <c r="F21" s="88"/>
    </row>
    <row r="22" spans="1:6" ht="15.75" x14ac:dyDescent="0.25">
      <c r="A22" s="62"/>
      <c r="B22" s="87"/>
      <c r="C22" s="88"/>
      <c r="D22" s="89"/>
      <c r="E22" s="89"/>
      <c r="F22" s="88"/>
    </row>
    <row r="23" spans="1:6" ht="15.75" x14ac:dyDescent="0.25">
      <c r="A23" s="62"/>
      <c r="B23" s="87"/>
      <c r="C23" s="88"/>
      <c r="D23" s="89"/>
      <c r="E23" s="89"/>
      <c r="F23" s="88"/>
    </row>
    <row r="24" spans="1:6" ht="15.75" x14ac:dyDescent="0.25">
      <c r="A24" s="62"/>
      <c r="B24" s="87"/>
      <c r="C24" s="88"/>
      <c r="D24" s="89"/>
      <c r="E24" s="89"/>
      <c r="F24" s="88"/>
    </row>
    <row r="25" spans="1:6" ht="15.75" x14ac:dyDescent="0.25">
      <c r="A25" s="62"/>
      <c r="B25" s="87"/>
      <c r="C25" s="88"/>
      <c r="D25" s="89"/>
      <c r="E25" s="89"/>
      <c r="F25" s="88"/>
    </row>
    <row r="26" spans="1:6" ht="15.75" x14ac:dyDescent="0.25">
      <c r="A26" s="62"/>
      <c r="B26" s="87"/>
      <c r="C26" s="88"/>
      <c r="D26" s="89"/>
      <c r="E26" s="89"/>
      <c r="F26" s="88"/>
    </row>
    <row r="27" spans="1:6" ht="15.75" x14ac:dyDescent="0.25">
      <c r="A27" s="62"/>
      <c r="B27" s="87"/>
      <c r="C27" s="88"/>
      <c r="D27" s="89"/>
      <c r="E27" s="89"/>
      <c r="F27" s="88"/>
    </row>
    <row r="28" spans="1:6" ht="15.75" x14ac:dyDescent="0.25">
      <c r="A28" s="62"/>
      <c r="B28" s="87"/>
      <c r="C28" s="88"/>
      <c r="D28" s="89"/>
      <c r="E28" s="89"/>
      <c r="F28" s="88"/>
    </row>
    <row r="29" spans="1:6" ht="15.75" x14ac:dyDescent="0.25">
      <c r="A29" s="62"/>
      <c r="B29" s="90"/>
      <c r="C29" s="91"/>
      <c r="D29" s="92"/>
      <c r="E29" s="92"/>
      <c r="F29" s="91"/>
    </row>
    <row r="30" spans="1:6" ht="15.75" x14ac:dyDescent="0.25">
      <c r="A30" s="62"/>
      <c r="B30" s="62"/>
      <c r="C30" s="62"/>
      <c r="D30" s="62"/>
      <c r="E30" s="62"/>
      <c r="F30" s="62"/>
    </row>
    <row r="31" spans="1:6" ht="15.75" x14ac:dyDescent="0.25">
      <c r="A31" s="62"/>
      <c r="B31" s="62"/>
      <c r="C31" s="62"/>
      <c r="D31" s="62"/>
      <c r="E31" s="62"/>
      <c r="F31" s="62"/>
    </row>
    <row r="32" spans="1:6" ht="16.5" customHeight="1" x14ac:dyDescent="0.25">
      <c r="A32" s="62"/>
      <c r="B32" s="81" t="s">
        <v>26</v>
      </c>
      <c r="C32" s="82">
        <v>3</v>
      </c>
      <c r="D32" s="82" t="s">
        <v>86</v>
      </c>
      <c r="E32" s="81" t="s">
        <v>52</v>
      </c>
      <c r="F32" s="82">
        <v>0</v>
      </c>
    </row>
    <row r="33" spans="1:6" ht="15.75" x14ac:dyDescent="0.25">
      <c r="A33" s="62"/>
      <c r="B33" s="62"/>
      <c r="C33" s="62"/>
      <c r="D33" s="62"/>
      <c r="E33" s="62"/>
      <c r="F33" s="62"/>
    </row>
    <row r="34" spans="1:6" ht="15.75" x14ac:dyDescent="0.25">
      <c r="A34" s="62"/>
      <c r="B34" s="83" t="s">
        <v>8</v>
      </c>
      <c r="C34" s="84" t="s">
        <v>27</v>
      </c>
      <c r="D34" s="85" t="s">
        <v>18</v>
      </c>
      <c r="E34" s="86" t="s">
        <v>54</v>
      </c>
      <c r="F34" s="84" t="s">
        <v>19</v>
      </c>
    </row>
    <row r="35" spans="1:6" ht="15.75" x14ac:dyDescent="0.25">
      <c r="A35" s="62"/>
      <c r="B35" s="87"/>
      <c r="C35" s="88"/>
      <c r="D35" s="89"/>
      <c r="E35" s="89"/>
      <c r="F35" s="88"/>
    </row>
    <row r="36" spans="1:6" ht="15.75" x14ac:dyDescent="0.25">
      <c r="A36" s="62"/>
      <c r="B36" s="87"/>
      <c r="C36" s="88"/>
      <c r="D36" s="89"/>
      <c r="E36" s="89"/>
      <c r="F36" s="88"/>
    </row>
    <row r="37" spans="1:6" ht="15.75" x14ac:dyDescent="0.25">
      <c r="A37" s="62"/>
      <c r="B37" s="87"/>
      <c r="C37" s="88"/>
      <c r="D37" s="89"/>
      <c r="E37" s="89"/>
      <c r="F37" s="88"/>
    </row>
    <row r="38" spans="1:6" ht="15.75" x14ac:dyDescent="0.25">
      <c r="A38" s="62"/>
      <c r="B38" s="87"/>
      <c r="C38" s="88"/>
      <c r="D38" s="89"/>
      <c r="E38" s="89"/>
      <c r="F38" s="88"/>
    </row>
    <row r="39" spans="1:6" ht="15.75" x14ac:dyDescent="0.25">
      <c r="A39" s="62"/>
      <c r="B39" s="87"/>
      <c r="C39" s="88"/>
      <c r="D39" s="89"/>
      <c r="E39" s="89"/>
      <c r="F39" s="88"/>
    </row>
    <row r="40" spans="1:6" ht="15.75" x14ac:dyDescent="0.25">
      <c r="A40" s="62"/>
      <c r="B40" s="87"/>
      <c r="C40" s="88"/>
      <c r="D40" s="89"/>
      <c r="E40" s="89"/>
      <c r="F40" s="88"/>
    </row>
    <row r="41" spans="1:6" ht="15.75" x14ac:dyDescent="0.25">
      <c r="A41" s="62"/>
      <c r="B41" s="87"/>
      <c r="C41" s="88"/>
      <c r="D41" s="89"/>
      <c r="E41" s="89"/>
      <c r="F41" s="88"/>
    </row>
    <row r="42" spans="1:6" ht="15.75" x14ac:dyDescent="0.25">
      <c r="A42" s="62"/>
      <c r="B42" s="87"/>
      <c r="C42" s="88"/>
      <c r="D42" s="89"/>
      <c r="E42" s="89"/>
      <c r="F42" s="88"/>
    </row>
    <row r="43" spans="1:6" ht="15.75" x14ac:dyDescent="0.25">
      <c r="A43" s="62"/>
      <c r="B43" s="87"/>
      <c r="C43" s="88"/>
      <c r="D43" s="89"/>
      <c r="E43" s="89"/>
      <c r="F43" s="88"/>
    </row>
    <row r="44" spans="1:6" ht="15.75" x14ac:dyDescent="0.25">
      <c r="A44" s="62"/>
      <c r="B44" s="90"/>
      <c r="C44" s="91"/>
      <c r="D44" s="92"/>
      <c r="E44" s="92"/>
      <c r="F44" s="91"/>
    </row>
  </sheetData>
  <mergeCells count="5">
    <mergeCell ref="B5:F5"/>
    <mergeCell ref="B6:F6"/>
    <mergeCell ref="D1:D2"/>
    <mergeCell ref="E4:F4"/>
    <mergeCell ref="B4:D4"/>
  </mergeCells>
  <dataValidations disablePrompts="1" count="3">
    <dataValidation allowBlank="1" showInputMessage="1" showErrorMessage="1" prompt="Digite el tiempo en que se demoro realizando el caso de prueba en horas" sqref="F8 F17 F32" xr:uid="{00000000-0002-0000-0100-000000000000}"/>
    <dataValidation allowBlank="1" showInputMessage="1" showErrorMessage="1" prompt="Digite la ruta y nombre de archivo en donde se encuentre la evidencia del caso probado." sqref="E35:E44 E20:E29 E11:E14" xr:uid="{00000000-0002-0000-0100-000001000000}"/>
    <dataValidation allowBlank="1" showInputMessage="1" showErrorMessage="1" prompt="Digite el número de caso de prueba" sqref="C8" xr:uid="{00000000-0002-0000-0100-000002000000}"/>
  </dataValidations>
  <pageMargins left="0.39370078740157483" right="0.39370078740157483" top="0.39370078740157483" bottom="0.39370078740157483" header="0" footer="0"/>
  <pageSetup scale="52" fitToHeight="0" orientation="portrait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A1:F14"/>
  <sheetViews>
    <sheetView showGridLines="0" zoomScale="98" zoomScaleNormal="98" zoomScaleSheetLayoutView="100" zoomScalePageLayoutView="85" workbookViewId="0">
      <selection activeCell="A4" sqref="A4:F4"/>
    </sheetView>
  </sheetViews>
  <sheetFormatPr baseColWidth="10" defaultColWidth="11.42578125" defaultRowHeight="15" x14ac:dyDescent="0.2"/>
  <cols>
    <col min="1" max="1" width="16.140625" style="3" customWidth="1"/>
    <col min="2" max="2" width="18.140625" style="3" customWidth="1"/>
    <col min="3" max="4" width="30.140625" style="3" customWidth="1"/>
    <col min="5" max="5" width="18.5703125" style="3" customWidth="1"/>
    <col min="6" max="6" width="41.5703125" style="3" customWidth="1"/>
    <col min="7" max="16384" width="11.42578125" style="3"/>
  </cols>
  <sheetData>
    <row r="1" spans="1:6" ht="26.25" customHeight="1" x14ac:dyDescent="0.2">
      <c r="A1" s="23"/>
      <c r="B1" s="23"/>
      <c r="C1" s="102"/>
      <c r="D1" s="102"/>
      <c r="E1" s="18"/>
      <c r="F1" s="19"/>
    </row>
    <row r="2" spans="1:6" ht="26.25" customHeight="1" x14ac:dyDescent="0.2">
      <c r="A2" s="23"/>
      <c r="B2" s="23"/>
      <c r="C2" s="102"/>
      <c r="D2" s="102"/>
      <c r="E2" s="18"/>
      <c r="F2" s="21"/>
    </row>
    <row r="3" spans="1:6" ht="26.25" customHeight="1" x14ac:dyDescent="0.2">
      <c r="A3" s="23"/>
      <c r="B3" s="23"/>
      <c r="C3" s="103"/>
      <c r="D3" s="103"/>
      <c r="E3" s="18"/>
      <c r="F3" s="22"/>
    </row>
    <row r="4" spans="1:6" ht="15" customHeight="1" x14ac:dyDescent="0.2">
      <c r="A4" s="124" t="s">
        <v>96</v>
      </c>
      <c r="B4" s="124"/>
      <c r="C4" s="124"/>
      <c r="D4" s="124" t="s">
        <v>97</v>
      </c>
      <c r="E4" s="124"/>
      <c r="F4" s="124"/>
    </row>
    <row r="5" spans="1:6" ht="15.75" x14ac:dyDescent="0.25">
      <c r="A5" s="130" t="s">
        <v>92</v>
      </c>
      <c r="B5" s="130"/>
      <c r="C5" s="130"/>
      <c r="D5" s="130"/>
      <c r="E5" s="130"/>
      <c r="F5" s="130"/>
    </row>
    <row r="6" spans="1:6" ht="15.75" x14ac:dyDescent="0.25">
      <c r="A6" s="93"/>
      <c r="B6" s="62"/>
      <c r="C6" s="62"/>
      <c r="D6" s="62"/>
      <c r="E6" s="62"/>
      <c r="F6" s="62"/>
    </row>
    <row r="7" spans="1:6" ht="15.75" x14ac:dyDescent="0.25">
      <c r="A7" s="94" t="s">
        <v>87</v>
      </c>
      <c r="B7" s="94"/>
      <c r="C7" s="94"/>
      <c r="D7" s="94"/>
      <c r="E7" s="94"/>
      <c r="F7" s="95"/>
    </row>
    <row r="8" spans="1:6" ht="31.5" x14ac:dyDescent="0.2">
      <c r="A8" s="96" t="s">
        <v>20</v>
      </c>
      <c r="B8" s="97" t="s">
        <v>21</v>
      </c>
      <c r="C8" s="97" t="s">
        <v>22</v>
      </c>
      <c r="D8" s="97" t="s">
        <v>23</v>
      </c>
      <c r="E8" s="97" t="s">
        <v>24</v>
      </c>
      <c r="F8" s="98" t="s">
        <v>25</v>
      </c>
    </row>
    <row r="9" spans="1:6" ht="19.5" customHeight="1" x14ac:dyDescent="0.25">
      <c r="A9" s="99"/>
      <c r="B9" s="100" t="s">
        <v>16</v>
      </c>
      <c r="C9" s="89" t="s">
        <v>57</v>
      </c>
      <c r="D9" s="89"/>
      <c r="E9" s="89" t="s">
        <v>58</v>
      </c>
      <c r="F9" s="89"/>
    </row>
    <row r="10" spans="1:6" ht="15.75" x14ac:dyDescent="0.25">
      <c r="A10" s="99"/>
      <c r="B10" s="89"/>
      <c r="C10" s="89"/>
      <c r="D10" s="89"/>
      <c r="E10" s="89"/>
      <c r="F10" s="89"/>
    </row>
    <row r="11" spans="1:6" ht="15.75" x14ac:dyDescent="0.25">
      <c r="A11" s="99"/>
      <c r="B11" s="89"/>
      <c r="C11" s="89"/>
      <c r="D11" s="89"/>
      <c r="E11" s="89"/>
      <c r="F11" s="89"/>
    </row>
    <row r="12" spans="1:6" ht="15.75" x14ac:dyDescent="0.25">
      <c r="A12" s="99"/>
      <c r="B12" s="89"/>
      <c r="C12" s="89"/>
      <c r="D12" s="89"/>
      <c r="E12" s="89"/>
      <c r="F12" s="89"/>
    </row>
    <row r="13" spans="1:6" ht="15.75" x14ac:dyDescent="0.25">
      <c r="A13" s="99"/>
      <c r="B13" s="89"/>
      <c r="C13" s="89"/>
      <c r="D13" s="89"/>
      <c r="E13" s="89"/>
      <c r="F13" s="89"/>
    </row>
    <row r="14" spans="1:6" ht="15.75" x14ac:dyDescent="0.25">
      <c r="A14" s="101"/>
      <c r="B14" s="92"/>
      <c r="C14" s="92"/>
      <c r="D14" s="92"/>
      <c r="E14" s="89"/>
      <c r="F14" s="92"/>
    </row>
  </sheetData>
  <mergeCells count="4">
    <mergeCell ref="A7:F7"/>
    <mergeCell ref="A5:F5"/>
    <mergeCell ref="A4:C4"/>
    <mergeCell ref="D4:F4"/>
  </mergeCells>
  <pageMargins left="0.39370078740157483" right="0.39370078740157483" top="0.39370078740157483" bottom="0.39370078740157483" header="0" footer="0"/>
  <pageSetup scale="64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200-000000000000}">
          <x14:formula1>
            <xm:f>Listas!$A$2:$A$9</xm:f>
          </x14:formula1>
          <xm:sqref>B9:C14</xm:sqref>
        </x14:dataValidation>
        <x14:dataValidation type="list" allowBlank="1" showInputMessage="1" showErrorMessage="1" xr:uid="{00000000-0002-0000-0200-000001000000}">
          <x14:formula1>
            <xm:f>Listas!$B$2:$B$12</xm:f>
          </x14:formula1>
          <xm:sqref>E9:E14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pageSetUpPr fitToPage="1"/>
  </sheetPr>
  <dimension ref="A1:H11"/>
  <sheetViews>
    <sheetView showGridLines="0" zoomScaleNormal="100" zoomScaleSheetLayoutView="100" workbookViewId="0">
      <selection activeCell="D6" sqref="D6:G6"/>
    </sheetView>
  </sheetViews>
  <sheetFormatPr baseColWidth="10" defaultColWidth="11.42578125" defaultRowHeight="12.75" x14ac:dyDescent="0.2"/>
  <cols>
    <col min="2" max="2" width="12.28515625" bestFit="1" customWidth="1"/>
    <col min="4" max="4" width="20.140625" bestFit="1" customWidth="1"/>
    <col min="5" max="5" width="9.7109375" bestFit="1" customWidth="1"/>
    <col min="6" max="6" width="14.140625" customWidth="1"/>
    <col min="7" max="7" width="19.7109375" customWidth="1"/>
  </cols>
  <sheetData>
    <row r="1" spans="1:8" ht="34.5" customHeight="1" x14ac:dyDescent="0.2">
      <c r="A1" s="23"/>
      <c r="B1" s="23"/>
      <c r="C1" s="102"/>
      <c r="D1" s="102"/>
      <c r="E1" s="102"/>
      <c r="F1" s="18"/>
      <c r="G1" s="19"/>
    </row>
    <row r="2" spans="1:8" ht="34.5" customHeight="1" x14ac:dyDescent="0.2">
      <c r="A2" s="23"/>
      <c r="B2" s="23"/>
      <c r="C2" s="102"/>
      <c r="D2" s="102"/>
      <c r="E2" s="102"/>
      <c r="F2" s="18"/>
      <c r="G2" s="21"/>
    </row>
    <row r="3" spans="1:8" ht="9.75" customHeight="1" x14ac:dyDescent="0.2">
      <c r="A3" s="23"/>
      <c r="B3" s="23"/>
      <c r="C3" s="103"/>
      <c r="D3" s="103"/>
      <c r="E3" s="102"/>
      <c r="F3" s="18"/>
      <c r="G3" s="21"/>
    </row>
    <row r="4" spans="1:8" ht="12.75" customHeight="1" x14ac:dyDescent="0.2">
      <c r="A4" s="124" t="s">
        <v>96</v>
      </c>
      <c r="B4" s="124"/>
      <c r="C4" s="124"/>
      <c r="D4" s="124"/>
      <c r="E4" s="124" t="s">
        <v>97</v>
      </c>
      <c r="F4" s="124"/>
      <c r="G4" s="124"/>
    </row>
    <row r="5" spans="1:8" ht="15.75" x14ac:dyDescent="0.2">
      <c r="A5" s="104"/>
      <c r="B5" s="104"/>
      <c r="C5" s="105"/>
      <c r="D5" s="105"/>
      <c r="E5" s="105"/>
      <c r="F5" s="106"/>
      <c r="G5" s="107"/>
      <c r="H5" s="8"/>
    </row>
    <row r="6" spans="1:8" ht="16.5" x14ac:dyDescent="0.2">
      <c r="A6" s="108" t="s">
        <v>7</v>
      </c>
      <c r="B6" s="108"/>
      <c r="C6" s="109"/>
      <c r="D6" s="110">
        <f>Descripción!C22</f>
        <v>0</v>
      </c>
      <c r="E6" s="110"/>
      <c r="F6" s="110"/>
      <c r="G6" s="110"/>
      <c r="H6" s="1"/>
    </row>
    <row r="7" spans="1:8" ht="16.5" x14ac:dyDescent="0.2">
      <c r="A7" s="111"/>
      <c r="B7" s="111"/>
      <c r="C7" s="111"/>
      <c r="D7" s="111"/>
      <c r="E7" s="111"/>
      <c r="F7" s="111"/>
      <c r="G7" s="111"/>
      <c r="H7" s="1"/>
    </row>
    <row r="8" spans="1:8" ht="17.25" customHeight="1" thickBot="1" x14ac:dyDescent="0.25">
      <c r="A8" s="112" t="s">
        <v>56</v>
      </c>
      <c r="B8" s="112"/>
      <c r="C8" s="112"/>
      <c r="D8" s="112"/>
      <c r="E8" s="112"/>
      <c r="F8" s="112"/>
      <c r="G8" s="112"/>
      <c r="H8" s="2"/>
    </row>
    <row r="9" spans="1:8" ht="45.75" thickTop="1" x14ac:dyDescent="0.2">
      <c r="A9" s="113" t="s">
        <v>9</v>
      </c>
      <c r="B9" s="113" t="s">
        <v>10</v>
      </c>
      <c r="C9" s="113" t="s">
        <v>88</v>
      </c>
      <c r="D9" s="113" t="s">
        <v>11</v>
      </c>
      <c r="E9" s="113" t="s">
        <v>12</v>
      </c>
      <c r="F9" s="113" t="s">
        <v>13</v>
      </c>
      <c r="G9" s="113" t="s">
        <v>60</v>
      </c>
    </row>
    <row r="10" spans="1:8" ht="15" x14ac:dyDescent="0.2">
      <c r="A10" s="114">
        <f>COUNTIF(Pruebas!B:B,"CASO:")</f>
        <v>3</v>
      </c>
      <c r="B10" s="115">
        <f>COUNTA(Tabla1[Ítem],Tabla2[Ítem],Tabla3[Ítem])</f>
        <v>3</v>
      </c>
      <c r="C10" s="115">
        <f>COUNTIF(Tabla1[Es Satisfactoria (S/N)],"S")+COUNTIF(Tabla2[Es Satisfactoria (S/N)],"S")+COUNTIF(Tabla3[Es Satisfactoria],"S")</f>
        <v>0</v>
      </c>
      <c r="D10" s="115">
        <f>COUNTA(Tabla4[Fecha])</f>
        <v>0</v>
      </c>
      <c r="E10" s="116">
        <f>Tabla10011[Pruebas Realizadas]/Tabla10011[Pruebas]</f>
        <v>0</v>
      </c>
      <c r="F10" s="116">
        <f>1-Tabla10011[[#This Row],[% Ejecutado]]</f>
        <v>1</v>
      </c>
      <c r="G10" s="114">
        <f>SUM(Pruebas!F8+Pruebas!F17+Pruebas!F32)</f>
        <v>1</v>
      </c>
    </row>
    <row r="11" spans="1:8" ht="30.75" customHeight="1" x14ac:dyDescent="0.2"/>
  </sheetData>
  <mergeCells count="5">
    <mergeCell ref="E4:G4"/>
    <mergeCell ref="A4:D4"/>
    <mergeCell ref="A6:B6"/>
    <mergeCell ref="A8:G8"/>
    <mergeCell ref="D6:G6"/>
  </mergeCells>
  <pageMargins left="0.7" right="0.7" top="0.75" bottom="0.75" header="0.3" footer="0.3"/>
  <pageSetup scale="93" fitToHeight="0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1:C31"/>
  <sheetViews>
    <sheetView view="pageBreakPreview" zoomScale="60" zoomScaleNormal="100" workbookViewId="0">
      <selection activeCell="D30" sqref="D30"/>
    </sheetView>
  </sheetViews>
  <sheetFormatPr baseColWidth="10" defaultColWidth="11.42578125" defaultRowHeight="12.75" x14ac:dyDescent="0.2"/>
  <cols>
    <col min="1" max="1" width="21" bestFit="1" customWidth="1"/>
    <col min="2" max="2" width="21.5703125" customWidth="1"/>
    <col min="3" max="3" width="56.42578125" bestFit="1" customWidth="1"/>
  </cols>
  <sheetData>
    <row r="1" spans="1:3" ht="15" x14ac:dyDescent="0.25">
      <c r="A1" s="9" t="s">
        <v>15</v>
      </c>
      <c r="B1" s="10" t="s">
        <v>24</v>
      </c>
      <c r="C1" s="10" t="s">
        <v>14</v>
      </c>
    </row>
    <row r="2" spans="1:3" x14ac:dyDescent="0.2">
      <c r="A2" t="s">
        <v>28</v>
      </c>
      <c r="B2" t="s">
        <v>42</v>
      </c>
      <c r="C2" t="s">
        <v>32</v>
      </c>
    </row>
    <row r="3" spans="1:3" x14ac:dyDescent="0.2">
      <c r="A3" t="s">
        <v>29</v>
      </c>
      <c r="B3" t="s">
        <v>43</v>
      </c>
      <c r="C3" t="s">
        <v>33</v>
      </c>
    </row>
    <row r="4" spans="1:3" x14ac:dyDescent="0.2">
      <c r="A4" t="s">
        <v>16</v>
      </c>
      <c r="B4" t="s">
        <v>44</v>
      </c>
      <c r="C4" t="s">
        <v>34</v>
      </c>
    </row>
    <row r="5" spans="1:3" x14ac:dyDescent="0.2">
      <c r="A5" t="s">
        <v>17</v>
      </c>
      <c r="B5" t="s">
        <v>45</v>
      </c>
      <c r="C5" t="s">
        <v>35</v>
      </c>
    </row>
    <row r="6" spans="1:3" x14ac:dyDescent="0.2">
      <c r="A6" t="s">
        <v>31</v>
      </c>
      <c r="B6" t="s">
        <v>46</v>
      </c>
      <c r="C6" t="s">
        <v>36</v>
      </c>
    </row>
    <row r="7" spans="1:3" x14ac:dyDescent="0.2">
      <c r="A7" t="s">
        <v>10</v>
      </c>
      <c r="B7" t="s">
        <v>47</v>
      </c>
      <c r="C7" t="s">
        <v>37</v>
      </c>
    </row>
    <row r="8" spans="1:3" x14ac:dyDescent="0.2">
      <c r="A8" t="s">
        <v>57</v>
      </c>
      <c r="B8" t="s">
        <v>48</v>
      </c>
      <c r="C8" t="s">
        <v>38</v>
      </c>
    </row>
    <row r="9" spans="1:3" x14ac:dyDescent="0.2">
      <c r="A9" t="s">
        <v>30</v>
      </c>
      <c r="B9" t="s">
        <v>49</v>
      </c>
      <c r="C9" t="s">
        <v>39</v>
      </c>
    </row>
    <row r="10" spans="1:3" x14ac:dyDescent="0.2">
      <c r="B10" t="s">
        <v>50</v>
      </c>
      <c r="C10" t="s">
        <v>40</v>
      </c>
    </row>
    <row r="11" spans="1:3" x14ac:dyDescent="0.2">
      <c r="B11" t="s">
        <v>51</v>
      </c>
      <c r="C11" t="s">
        <v>41</v>
      </c>
    </row>
    <row r="12" spans="1:3" x14ac:dyDescent="0.2">
      <c r="B12" t="s">
        <v>58</v>
      </c>
      <c r="C12" t="s">
        <v>59</v>
      </c>
    </row>
    <row r="14" spans="1:3" x14ac:dyDescent="0.2">
      <c r="A14" s="9" t="s">
        <v>63</v>
      </c>
      <c r="B14" s="9" t="s">
        <v>68</v>
      </c>
    </row>
    <row r="15" spans="1:3" x14ac:dyDescent="0.2">
      <c r="A15" s="4" t="s">
        <v>64</v>
      </c>
      <c r="B15" t="s">
        <v>69</v>
      </c>
    </row>
    <row r="16" spans="1:3" x14ac:dyDescent="0.2">
      <c r="A16" s="4" t="s">
        <v>66</v>
      </c>
      <c r="B16" t="s">
        <v>70</v>
      </c>
    </row>
    <row r="17" spans="1:2" x14ac:dyDescent="0.2">
      <c r="A17" s="4" t="s">
        <v>65</v>
      </c>
      <c r="B17" t="s">
        <v>71</v>
      </c>
    </row>
    <row r="18" spans="1:2" x14ac:dyDescent="0.2">
      <c r="B18" t="s">
        <v>72</v>
      </c>
    </row>
    <row r="19" spans="1:2" x14ac:dyDescent="0.2">
      <c r="B19" t="s">
        <v>73</v>
      </c>
    </row>
    <row r="20" spans="1:2" x14ac:dyDescent="0.2">
      <c r="B20" t="s">
        <v>74</v>
      </c>
    </row>
    <row r="21" spans="1:2" x14ac:dyDescent="0.2">
      <c r="B21" t="s">
        <v>75</v>
      </c>
    </row>
    <row r="22" spans="1:2" x14ac:dyDescent="0.2">
      <c r="B22" t="s">
        <v>76</v>
      </c>
    </row>
    <row r="23" spans="1:2" x14ac:dyDescent="0.2">
      <c r="B23" t="s">
        <v>77</v>
      </c>
    </row>
    <row r="24" spans="1:2" x14ac:dyDescent="0.2">
      <c r="B24" t="s">
        <v>78</v>
      </c>
    </row>
    <row r="25" spans="1:2" x14ac:dyDescent="0.2">
      <c r="B25" t="s">
        <v>79</v>
      </c>
    </row>
    <row r="26" spans="1:2" x14ac:dyDescent="0.2">
      <c r="B26" t="s">
        <v>80</v>
      </c>
    </row>
    <row r="27" spans="1:2" x14ac:dyDescent="0.2">
      <c r="B27" t="s">
        <v>81</v>
      </c>
    </row>
    <row r="28" spans="1:2" x14ac:dyDescent="0.2">
      <c r="B28" t="s">
        <v>82</v>
      </c>
    </row>
    <row r="29" spans="1:2" x14ac:dyDescent="0.2">
      <c r="B29" t="s">
        <v>83</v>
      </c>
    </row>
    <row r="30" spans="1:2" x14ac:dyDescent="0.2">
      <c r="B30" t="s">
        <v>84</v>
      </c>
    </row>
    <row r="31" spans="1:2" x14ac:dyDescent="0.2">
      <c r="B31" t="s">
        <v>85</v>
      </c>
    </row>
  </sheetData>
  <pageMargins left="0.7" right="0.7" top="0.75" bottom="0.75" header="0.3" footer="0.3"/>
  <pageSetup orientation="portrait" horizontalDpi="12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326445EB563C4490206962DF13F12B" ma:contentTypeVersion="6" ma:contentTypeDescription="Create a new document." ma:contentTypeScope="" ma:versionID="0218f94bdc1f9ce5ee81803ac4b1c7d5">
  <xsd:schema xmlns:xsd="http://www.w3.org/2001/XMLSchema" xmlns:xs="http://www.w3.org/2001/XMLSchema" xmlns:p="http://schemas.microsoft.com/office/2006/metadata/properties" xmlns:ns2="647d198d-ce2d-4089-b971-a4560e405573" targetNamespace="http://schemas.microsoft.com/office/2006/metadata/properties" ma:root="true" ma:fieldsID="0ab5791bdac8abf881729f17a3b033be" ns2:_="">
    <xsd:import namespace="647d198d-ce2d-4089-b971-a4560e4055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d198d-ce2d-4089-b971-a4560e4055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95D8C7-F97F-4851-88AF-09CC09C8AC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7d198d-ce2d-4089-b971-a4560e4055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896916-83CB-42C5-AA3D-1A8BB099CD0A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647d198d-ce2d-4089-b971-a4560e405573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3B4ACBB-6736-4C37-AC75-70D0E8270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Descripción</vt:lpstr>
      <vt:lpstr>Pruebas</vt:lpstr>
      <vt:lpstr>Registros de Defectos</vt:lpstr>
      <vt:lpstr>Resumen</vt:lpstr>
      <vt:lpstr>Listas</vt:lpstr>
      <vt:lpstr>Descripción!Área_de_impresión</vt:lpstr>
      <vt:lpstr>Listas!Área_de_impresión</vt:lpstr>
      <vt:lpstr>Resumen!Área_de_impresión</vt:lpstr>
      <vt:lpstr>TABLA01</vt:lpstr>
      <vt:lpstr>TABLA02</vt:lpstr>
      <vt:lpstr>TABLA03</vt:lpstr>
      <vt:lpstr>TABLA04</vt:lpstr>
    </vt:vector>
  </TitlesOfParts>
  <Company>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rmancilla@dadep.gov.co</dc:creator>
  <cp:lastModifiedBy>ASUS</cp:lastModifiedBy>
  <cp:lastPrinted>2021-08-31T23:37:07Z</cp:lastPrinted>
  <dcterms:created xsi:type="dcterms:W3CDTF">2016-03-09T20:16:41Z</dcterms:created>
  <dcterms:modified xsi:type="dcterms:W3CDTF">2021-08-31T23:39:34Z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0x01010019326445EB563C4490206962DF13F12B</vt:lpwstr>
  </property>
</Properties>
</file>