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P:\5. 120-24 INSTRUMENTOS DEL SGC\1.SGC\G. DOCUMENTACIÓN\SIG - SISTEMAS\3. Soporte\GR\5\"/>
    </mc:Choice>
  </mc:AlternateContent>
  <xr:revisionPtr revIDLastSave="0" documentId="13_ncr:1_{7CC1DF56-B31D-437A-98F4-E99E310701B2}" xr6:coauthVersionLast="47" xr6:coauthVersionMax="47" xr10:uidLastSave="{00000000-0000-0000-0000-000000000000}"/>
  <bookViews>
    <workbookView xWindow="-120" yWindow="-120" windowWidth="24240" windowHeight="13140" tabRatio="602" xr2:uid="{00000000-000D-0000-FFFF-FFFF00000000}"/>
  </bookViews>
  <sheets>
    <sheet name="FORMATO" sheetId="4" r:id="rId1"/>
    <sheet name="INSTRUCCIONES" sheetId="6" r:id="rId2"/>
    <sheet name="TRADUCTOR" sheetId="2" state="hidden" r:id="rId3"/>
  </sheets>
  <definedNames>
    <definedName name="_xlnm.Print_Area" localSheetId="0">FORMATO!$A$1:$R$50</definedName>
    <definedName name="_xlnm.Print_Area" localSheetId="1">INSTRUCCIONES!$A$1:$C$19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4" l="1"/>
  <c r="O1" i="2"/>
  <c r="F4" i="2" s="1"/>
  <c r="H4" i="2" l="1"/>
  <c r="L6" i="2"/>
  <c r="L8" i="2" s="1"/>
  <c r="H5" i="2"/>
  <c r="O4" i="2"/>
  <c r="L4" i="2"/>
  <c r="J4" i="2"/>
  <c r="I4" i="2"/>
  <c r="G4" i="2"/>
  <c r="G6" i="2" s="1"/>
  <c r="G8" i="2" s="1"/>
  <c r="L5" i="2"/>
  <c r="N5" i="2"/>
  <c r="I5" i="2"/>
  <c r="D4" i="2"/>
  <c r="D6" i="2" s="1"/>
  <c r="D8" i="2" s="1"/>
  <c r="N4" i="2"/>
  <c r="K5" i="2"/>
  <c r="O6" i="2"/>
  <c r="E4" i="2"/>
  <c r="K4" i="2"/>
  <c r="J5" i="2"/>
  <c r="O5" i="2"/>
  <c r="I6" i="2" l="1"/>
  <c r="I8" i="2" s="1"/>
  <c r="J6" i="2"/>
  <c r="J8" i="2" s="1"/>
  <c r="H10" i="2"/>
  <c r="K6" i="2"/>
  <c r="K8" i="2" s="1"/>
  <c r="F6" i="2"/>
  <c r="F8" i="2" s="1"/>
  <c r="H6" i="2"/>
  <c r="H8" i="2" s="1"/>
  <c r="E6" i="2"/>
  <c r="E8" i="2" s="1"/>
  <c r="N6" i="2"/>
  <c r="N8" i="2" s="1"/>
  <c r="O8" i="2"/>
  <c r="P6" i="2"/>
  <c r="P8" i="2" s="1"/>
</calcChain>
</file>

<file path=xl/sharedStrings.xml><?xml version="1.0" encoding="utf-8"?>
<sst xmlns="http://schemas.openxmlformats.org/spreadsheetml/2006/main" count="398" uniqueCount="331">
  <si>
    <t>Unidades y Decenas</t>
  </si>
  <si>
    <t>Texto</t>
  </si>
  <si>
    <t>00</t>
  </si>
  <si>
    <t xml:space="preserve"> </t>
  </si>
  <si>
    <t xml:space="preserve"> Millones</t>
  </si>
  <si>
    <t>01</t>
  </si>
  <si>
    <t>Un</t>
  </si>
  <si>
    <t xml:space="preserve"> Billones</t>
  </si>
  <si>
    <t>02</t>
  </si>
  <si>
    <t>Dos</t>
  </si>
  <si>
    <t>03</t>
  </si>
  <si>
    <t>Tres</t>
  </si>
  <si>
    <t>04</t>
  </si>
  <si>
    <t>Cuatro</t>
  </si>
  <si>
    <t>05</t>
  </si>
  <si>
    <t>Cinco</t>
  </si>
  <si>
    <t>06</t>
  </si>
  <si>
    <t>Seis</t>
  </si>
  <si>
    <t>07</t>
  </si>
  <si>
    <t>Siete</t>
  </si>
  <si>
    <t>08</t>
  </si>
  <si>
    <t>Ocho</t>
  </si>
  <si>
    <t>09</t>
  </si>
  <si>
    <t>Nueve</t>
  </si>
  <si>
    <t>10</t>
  </si>
  <si>
    <t>Diez</t>
  </si>
  <si>
    <t>11</t>
  </si>
  <si>
    <t>Once</t>
  </si>
  <si>
    <t>12</t>
  </si>
  <si>
    <t>Doce</t>
  </si>
  <si>
    <t>13</t>
  </si>
  <si>
    <t>Trece</t>
  </si>
  <si>
    <t>14</t>
  </si>
  <si>
    <t>Catorce</t>
  </si>
  <si>
    <t>15</t>
  </si>
  <si>
    <t>Quince</t>
  </si>
  <si>
    <t>16</t>
  </si>
  <si>
    <t>Dieciseis</t>
  </si>
  <si>
    <t>17</t>
  </si>
  <si>
    <t>Diecisiete</t>
  </si>
  <si>
    <t>18</t>
  </si>
  <si>
    <t>Dieciocho</t>
  </si>
  <si>
    <t>19</t>
  </si>
  <si>
    <t>Diecinueve</t>
  </si>
  <si>
    <t>20</t>
  </si>
  <si>
    <t>Veinte</t>
  </si>
  <si>
    <t>21</t>
  </si>
  <si>
    <t>Veintiun</t>
  </si>
  <si>
    <t>22</t>
  </si>
  <si>
    <t>Veintidos</t>
  </si>
  <si>
    <t>23</t>
  </si>
  <si>
    <t>Veintitres</t>
  </si>
  <si>
    <t>24</t>
  </si>
  <si>
    <t>Veinticuatro</t>
  </si>
  <si>
    <t>25</t>
  </si>
  <si>
    <t>Veinticinco</t>
  </si>
  <si>
    <t>26</t>
  </si>
  <si>
    <t>Veintiseis</t>
  </si>
  <si>
    <t>27</t>
  </si>
  <si>
    <t>Veintisiete</t>
  </si>
  <si>
    <t>28</t>
  </si>
  <si>
    <t>Veintiocho</t>
  </si>
  <si>
    <t>29</t>
  </si>
  <si>
    <t>Veintinueve</t>
  </si>
  <si>
    <t>30</t>
  </si>
  <si>
    <t>Treinta</t>
  </si>
  <si>
    <t>31</t>
  </si>
  <si>
    <t>Treinta y Un</t>
  </si>
  <si>
    <t>32</t>
  </si>
  <si>
    <t>Treinta y Dos</t>
  </si>
  <si>
    <t>33</t>
  </si>
  <si>
    <t>Treinta y Tres</t>
  </si>
  <si>
    <t>34</t>
  </si>
  <si>
    <t>Treinta y Cuatro</t>
  </si>
  <si>
    <t>35</t>
  </si>
  <si>
    <t>Treinta y Cinco</t>
  </si>
  <si>
    <t>36</t>
  </si>
  <si>
    <t>Treinta y Seis</t>
  </si>
  <si>
    <t>37</t>
  </si>
  <si>
    <t>Treinta y Siete</t>
  </si>
  <si>
    <t>38</t>
  </si>
  <si>
    <t>Treinta y Ocho</t>
  </si>
  <si>
    <t>39</t>
  </si>
  <si>
    <t>Treinta y Nueve</t>
  </si>
  <si>
    <t>40</t>
  </si>
  <si>
    <t>Cuarenta</t>
  </si>
  <si>
    <t>41</t>
  </si>
  <si>
    <t>Cuarenta y Un</t>
  </si>
  <si>
    <t>42</t>
  </si>
  <si>
    <t>Cuarenta y Dos</t>
  </si>
  <si>
    <t>43</t>
  </si>
  <si>
    <t>Cuarenta y Tres</t>
  </si>
  <si>
    <t>44</t>
  </si>
  <si>
    <t>Cuarenta y Cuatro</t>
  </si>
  <si>
    <t>45</t>
  </si>
  <si>
    <t>Cuarenta y Cinco</t>
  </si>
  <si>
    <t>46</t>
  </si>
  <si>
    <t>Cuarenta y Seis</t>
  </si>
  <si>
    <t>47</t>
  </si>
  <si>
    <t>Cuarenta y Siete</t>
  </si>
  <si>
    <t>48</t>
  </si>
  <si>
    <t>Cuarenta y Ocho</t>
  </si>
  <si>
    <t>49</t>
  </si>
  <si>
    <t>Cuarenta y Nueve</t>
  </si>
  <si>
    <t>50</t>
  </si>
  <si>
    <t>Cincuenta</t>
  </si>
  <si>
    <t>51</t>
  </si>
  <si>
    <t>Cincuenta y Un</t>
  </si>
  <si>
    <t>52</t>
  </si>
  <si>
    <t>Cincuenta y Dos</t>
  </si>
  <si>
    <t>53</t>
  </si>
  <si>
    <t>Cincuenta y Tres</t>
  </si>
  <si>
    <t>54</t>
  </si>
  <si>
    <t>Cincuenta y Cuatro</t>
  </si>
  <si>
    <t>55</t>
  </si>
  <si>
    <t>Cincuenta y Cinco</t>
  </si>
  <si>
    <t>56</t>
  </si>
  <si>
    <t>Cincuenta y Seis</t>
  </si>
  <si>
    <t>57</t>
  </si>
  <si>
    <t>Cincuenta y Siete</t>
  </si>
  <si>
    <t>58</t>
  </si>
  <si>
    <t>Cincuenta y Ocho</t>
  </si>
  <si>
    <t>59</t>
  </si>
  <si>
    <t>Cincuenta y Nueve</t>
  </si>
  <si>
    <t>60</t>
  </si>
  <si>
    <t>Sesenta</t>
  </si>
  <si>
    <t>61</t>
  </si>
  <si>
    <t>Sesenta y Un</t>
  </si>
  <si>
    <t>62</t>
  </si>
  <si>
    <t>Sesenta y Dos</t>
  </si>
  <si>
    <t>63</t>
  </si>
  <si>
    <t>Sesenta y Tres</t>
  </si>
  <si>
    <t>64</t>
  </si>
  <si>
    <t>Sesenta y Cuatro</t>
  </si>
  <si>
    <t>65</t>
  </si>
  <si>
    <t>Sesenta y Cinco</t>
  </si>
  <si>
    <t>66</t>
  </si>
  <si>
    <t>Sesenta y Seis</t>
  </si>
  <si>
    <t>67</t>
  </si>
  <si>
    <t>Sesenta y Siete</t>
  </si>
  <si>
    <t>68</t>
  </si>
  <si>
    <t>Sesenta y Ocho</t>
  </si>
  <si>
    <t>69</t>
  </si>
  <si>
    <t>Sesenta y Nueve</t>
  </si>
  <si>
    <t>70</t>
  </si>
  <si>
    <t>Setenta</t>
  </si>
  <si>
    <t>71</t>
  </si>
  <si>
    <t>Setenta y Un</t>
  </si>
  <si>
    <t>72</t>
  </si>
  <si>
    <t>Setenta y Dos</t>
  </si>
  <si>
    <t>73</t>
  </si>
  <si>
    <t>Setenta y Tres</t>
  </si>
  <si>
    <t>74</t>
  </si>
  <si>
    <t>Setenta y Cuatro</t>
  </si>
  <si>
    <t>75</t>
  </si>
  <si>
    <t>Setenta y Cinco</t>
  </si>
  <si>
    <t>76</t>
  </si>
  <si>
    <t>Setenta y Seis</t>
  </si>
  <si>
    <t>77</t>
  </si>
  <si>
    <t>Setenta y Siete</t>
  </si>
  <si>
    <t>78</t>
  </si>
  <si>
    <t>Setenta y Ocho</t>
  </si>
  <si>
    <t>79</t>
  </si>
  <si>
    <t>Setenta y Nueve</t>
  </si>
  <si>
    <t>80</t>
  </si>
  <si>
    <t>Ochenta</t>
  </si>
  <si>
    <t>81</t>
  </si>
  <si>
    <t>Ochenta y Un</t>
  </si>
  <si>
    <t>82</t>
  </si>
  <si>
    <t>Ochenta y Dos</t>
  </si>
  <si>
    <t>83</t>
  </si>
  <si>
    <t>Ochenta y Tres</t>
  </si>
  <si>
    <t>84</t>
  </si>
  <si>
    <t>Ochenta y Cuatro</t>
  </si>
  <si>
    <t>85</t>
  </si>
  <si>
    <t>Ochenta y Cinco</t>
  </si>
  <si>
    <t>86</t>
  </si>
  <si>
    <t>Ochenta y Seis</t>
  </si>
  <si>
    <t>87</t>
  </si>
  <si>
    <t>Ochenta y Siete</t>
  </si>
  <si>
    <t>88</t>
  </si>
  <si>
    <t>Ochenta Y Ocho</t>
  </si>
  <si>
    <t>89</t>
  </si>
  <si>
    <t>Ochenta y Nueve</t>
  </si>
  <si>
    <t>90</t>
  </si>
  <si>
    <t>Noventa</t>
  </si>
  <si>
    <t>91</t>
  </si>
  <si>
    <t>Noventa y Un</t>
  </si>
  <si>
    <t>92</t>
  </si>
  <si>
    <t>Noventa y Dos</t>
  </si>
  <si>
    <t>93</t>
  </si>
  <si>
    <t>Noventa y Tres</t>
  </si>
  <si>
    <t>94</t>
  </si>
  <si>
    <t>Noventa y Cuatro</t>
  </si>
  <si>
    <t>95</t>
  </si>
  <si>
    <t>Noventa y Cinco</t>
  </si>
  <si>
    <t>96</t>
  </si>
  <si>
    <t>Noventa y Seis</t>
  </si>
  <si>
    <t>97</t>
  </si>
  <si>
    <t>Noventa y Siete</t>
  </si>
  <si>
    <t>98</t>
  </si>
  <si>
    <t>Noventa y Ocho</t>
  </si>
  <si>
    <t>99</t>
  </si>
  <si>
    <t>Noventa y Nueve</t>
  </si>
  <si>
    <t>100</t>
  </si>
  <si>
    <t>Cien</t>
  </si>
  <si>
    <t>Centenas</t>
  </si>
  <si>
    <t>0</t>
  </si>
  <si>
    <t>1</t>
  </si>
  <si>
    <t>Ciento</t>
  </si>
  <si>
    <t>2</t>
  </si>
  <si>
    <t>Doscientos</t>
  </si>
  <si>
    <t>3</t>
  </si>
  <si>
    <t>Trescientos</t>
  </si>
  <si>
    <t>4</t>
  </si>
  <si>
    <t>Cuatrocientos</t>
  </si>
  <si>
    <t>5</t>
  </si>
  <si>
    <t>Quinientos</t>
  </si>
  <si>
    <t>6</t>
  </si>
  <si>
    <t>Seiscientos</t>
  </si>
  <si>
    <t>7</t>
  </si>
  <si>
    <t>Setecientos</t>
  </si>
  <si>
    <t>8</t>
  </si>
  <si>
    <t>Ochocientos</t>
  </si>
  <si>
    <t>9</t>
  </si>
  <si>
    <t>Novecientos</t>
  </si>
  <si>
    <t>Unmil</t>
  </si>
  <si>
    <t>Dosmil</t>
  </si>
  <si>
    <t>Tresmil</t>
  </si>
  <si>
    <t>Cuatromil</t>
  </si>
  <si>
    <t>Cincomil</t>
  </si>
  <si>
    <t>Seismil</t>
  </si>
  <si>
    <t>Sietemil</t>
  </si>
  <si>
    <t>Ochomil</t>
  </si>
  <si>
    <t>Nuevemil</t>
  </si>
  <si>
    <t>Un Millón</t>
  </si>
  <si>
    <t>Dos Millones</t>
  </si>
  <si>
    <t>Tres Millones</t>
  </si>
  <si>
    <t>Cuatro Millones</t>
  </si>
  <si>
    <t>Cinco Millones</t>
  </si>
  <si>
    <t>Seis Millones</t>
  </si>
  <si>
    <t>Siete Millones</t>
  </si>
  <si>
    <t>Ocho Millones</t>
  </si>
  <si>
    <t>Nueve Millones</t>
  </si>
  <si>
    <t>Cien mil</t>
  </si>
  <si>
    <t>Doscientos mil</t>
  </si>
  <si>
    <t>Trescientos mil</t>
  </si>
  <si>
    <t>Cuatrocientos mil</t>
  </si>
  <si>
    <t>Quinientos mil</t>
  </si>
  <si>
    <t>Seiscientos mil</t>
  </si>
  <si>
    <t>Setecientos mil</t>
  </si>
  <si>
    <t>Ochocientos mil</t>
  </si>
  <si>
    <t>Novecientos mil</t>
  </si>
  <si>
    <t>Un Billón</t>
  </si>
  <si>
    <t>Dos Billones</t>
  </si>
  <si>
    <t>Tres Billones</t>
  </si>
  <si>
    <t>Cuatro Billones</t>
  </si>
  <si>
    <t>Cinco Billones</t>
  </si>
  <si>
    <t>Seis Billones</t>
  </si>
  <si>
    <t>Siete Billones</t>
  </si>
  <si>
    <t>Ocho Billones</t>
  </si>
  <si>
    <t>Nueve Billones</t>
  </si>
  <si>
    <t>No.:</t>
  </si>
  <si>
    <t>Dependencia</t>
  </si>
  <si>
    <t>Código:</t>
  </si>
  <si>
    <t>Unidad Ej.:</t>
  </si>
  <si>
    <t>Fecha de Diligenciamiento:</t>
  </si>
  <si>
    <t xml:space="preserve">    N.I.T.   899.999.061-9</t>
  </si>
  <si>
    <t>Firma Responsable Caja Menor</t>
  </si>
  <si>
    <t>Otro</t>
  </si>
  <si>
    <t xml:space="preserve"> Mil</t>
  </si>
  <si>
    <t>Pesos</t>
  </si>
  <si>
    <t>M/Cte.</t>
  </si>
  <si>
    <t>Valor Bruto</t>
  </si>
  <si>
    <t>Concepto</t>
  </si>
  <si>
    <t>Beneficiario</t>
  </si>
  <si>
    <t>Número</t>
  </si>
  <si>
    <t>Fecha</t>
  </si>
  <si>
    <t>Firma Ordenador Del Gasto</t>
  </si>
  <si>
    <t>Nombre Entidad Bancaria</t>
  </si>
  <si>
    <t>Cuenta Nº</t>
  </si>
  <si>
    <t>1. DATOS BÁSICOS DE LA CONCILIACIÓN</t>
  </si>
  <si>
    <t>Saldo Extracto Bancario</t>
  </si>
  <si>
    <t>Saldo Libro Auxiliar</t>
  </si>
  <si>
    <t>Diferencia a Conciliar</t>
  </si>
  <si>
    <t>Mes a que Corresponde la Conciliación</t>
  </si>
  <si>
    <t>2. ACLARACIÓN DE LA DIFERENCIA</t>
  </si>
  <si>
    <t>Documento</t>
  </si>
  <si>
    <t>Tipo</t>
  </si>
  <si>
    <t>Cheque</t>
  </si>
  <si>
    <t>CH</t>
  </si>
  <si>
    <t>Nota Crédito</t>
  </si>
  <si>
    <t>NC</t>
  </si>
  <si>
    <t>Nota Débito</t>
  </si>
  <si>
    <t>ND</t>
  </si>
  <si>
    <t>Consignación</t>
  </si>
  <si>
    <t>CG</t>
  </si>
  <si>
    <t>Gravamen a los Movimientos Financieros</t>
  </si>
  <si>
    <t>GMF</t>
  </si>
  <si>
    <t>OT</t>
  </si>
  <si>
    <t>,</t>
  </si>
  <si>
    <t>ÍTEMS</t>
  </si>
  <si>
    <t>INSTRUCCIÓN</t>
  </si>
  <si>
    <t>PROCESO: GESTIÓN DE RECURSOS.</t>
  </si>
  <si>
    <t>PROCEDIMIENTO Y/O DOCUMENTO: INSTRUCTIVO DE GESTIÓN DE RECURSOS FÍSICOS.</t>
  </si>
  <si>
    <t>DATOS BÁSICOS DE LA CONCILIACIÓN:</t>
  </si>
  <si>
    <t>ACLARACIÓN DE LA DIFERENCIA:</t>
  </si>
  <si>
    <t>3. OBSERVACIONES</t>
  </si>
  <si>
    <t>4. LEGALIZACIÓN</t>
  </si>
  <si>
    <t>No</t>
  </si>
  <si>
    <t>Indicar número de consecutivo de la conciliación</t>
  </si>
  <si>
    <t>Escribir el nombre de la dependencia del DADEP a la cual pertenece</t>
  </si>
  <si>
    <t>Código</t>
  </si>
  <si>
    <t>Escribir el código de la dependencia a la que pertenece</t>
  </si>
  <si>
    <t>Escribir la información de la cuenta de caja menor de la cual se retiran los recursos para compras de bienes o servicios</t>
  </si>
  <si>
    <t>Indicar nombre del banco al cual corresponde la cuenta correspondiente a la caja menor</t>
  </si>
  <si>
    <t>Escribir número de la cuenta bancaria</t>
  </si>
  <si>
    <t>Registrar el saldo de la cuenta que aparece en el extracto del Banco al que pertenece la cuenta de la caja menor</t>
  </si>
  <si>
    <t>Escribir el mes que se está conciliando</t>
  </si>
  <si>
    <t>Escribir el saldo que está registrado en el libro auxiliar de bancos</t>
  </si>
  <si>
    <t>Registrar la diferencia entre el valor del saldo del extracto y el valor registrado en el libro auxiliar de bancos</t>
  </si>
  <si>
    <t>Escribir la información de la diferencia si se presenta entre el saldo del extracto bancario y el libro auxiliar de bancos.</t>
  </si>
  <si>
    <t>Documento:</t>
  </si>
  <si>
    <t>Nombre de la persona a quien se le realizó el pago</t>
  </si>
  <si>
    <t>Motivo de la realización del pago</t>
  </si>
  <si>
    <t>Indicar el valor total del pago realizado</t>
  </si>
  <si>
    <t>MODO DE PAGO:</t>
  </si>
  <si>
    <t>Señalar de qué forma se realizó el pago: cheque, nota crédito, nota débito, consignación, gravámenes financieros.</t>
  </si>
  <si>
    <t>Comentarios adicionales o aclaratorios que se deseen incluir</t>
  </si>
  <si>
    <t>Observaciones</t>
  </si>
  <si>
    <t>Indicar si la a qué tipo de documento corresponde la diferencia:
factura, recibo, el número y la fecha en la cual se elaboró dicho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</si>
</sst>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_);[Red]\(&quot;$&quot;#,##0.00\)"/>
    <numFmt numFmtId="165" formatCode="mmmm\ d\,\ yyyy"/>
    <numFmt numFmtId="166" formatCode="&quot;$&quot;#,##0.00"/>
    <numFmt numFmtId="167" formatCode="000"/>
    <numFmt numFmtId="168" formatCode="[$$-80A]#,##0.00"/>
    <numFmt numFmtId="169" formatCode="dd\-mm\-yyyy"/>
    <numFmt numFmtId="170" formatCode="00000"/>
    <numFmt numFmtId="171" formatCode="_ [$€-2]\ * #,##0.00_ ;_ [$€-2]\ * \-#,##0.00_ ;_ [$€-2]\ * &quot;-&quot;??_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u/>
      <sz val="10"/>
      <color indexed="12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rebuchet MS"/>
      <family val="2"/>
    </font>
    <font>
      <b/>
      <sz val="11"/>
      <name val="Museo Sans Condensed"/>
    </font>
    <font>
      <sz val="11"/>
      <name val="Museo Sans Condensed"/>
    </font>
    <font>
      <b/>
      <sz val="14"/>
      <name val="Museo Sans Condensed"/>
    </font>
    <font>
      <sz val="14"/>
      <name val="Museo Sans Condensed"/>
    </font>
    <font>
      <sz val="11"/>
      <name val="Museo Sans 300"/>
      <family val="3"/>
    </font>
    <font>
      <b/>
      <sz val="11"/>
      <name val="Museo Sans 300"/>
      <family val="3"/>
    </font>
    <font>
      <b/>
      <sz val="11"/>
      <color indexed="8"/>
      <name val="Museo Sans Condensed"/>
    </font>
    <font>
      <b/>
      <sz val="11"/>
      <color theme="1"/>
      <name val="Museo Sans 300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B32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1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24" fillId="0" borderId="0"/>
    <xf numFmtId="0" fontId="1" fillId="0" borderId="0"/>
    <xf numFmtId="0" fontId="3" fillId="0" borderId="0"/>
    <xf numFmtId="0" fontId="2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23" borderId="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55">
    <xf numFmtId="0" fontId="0" fillId="0" borderId="0" xfId="0"/>
    <xf numFmtId="49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23" fillId="0" borderId="0" xfId="0" applyFont="1"/>
    <xf numFmtId="0" fontId="23" fillId="0" borderId="0" xfId="0" applyFont="1" applyFill="1"/>
    <xf numFmtId="0" fontId="20" fillId="0" borderId="0" xfId="0" applyFont="1" applyFill="1"/>
    <xf numFmtId="0" fontId="28" fillId="24" borderId="15" xfId="0" applyFont="1" applyFill="1" applyBorder="1"/>
    <xf numFmtId="0" fontId="28" fillId="24" borderId="12" xfId="0" applyFont="1" applyFill="1" applyBorder="1"/>
    <xf numFmtId="167" fontId="27" fillId="24" borderId="12" xfId="0" applyNumberFormat="1" applyFont="1" applyFill="1" applyBorder="1" applyAlignment="1" applyProtection="1">
      <alignment horizontal="center" vertical="center"/>
      <protection locked="0"/>
    </xf>
    <xf numFmtId="0" fontId="27" fillId="24" borderId="0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vertical="center" wrapText="1"/>
    </xf>
    <xf numFmtId="0" fontId="28" fillId="24" borderId="0" xfId="0" applyFont="1" applyFill="1" applyBorder="1" applyAlignment="1"/>
    <xf numFmtId="0" fontId="27" fillId="24" borderId="0" xfId="0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Continuous"/>
    </xf>
    <xf numFmtId="0" fontId="28" fillId="24" borderId="0" xfId="0" applyFont="1" applyFill="1" applyBorder="1" applyAlignment="1">
      <alignment horizontal="centerContinuous"/>
    </xf>
    <xf numFmtId="0" fontId="28" fillId="24" borderId="16" xfId="0" applyFont="1" applyFill="1" applyBorder="1" applyAlignment="1">
      <alignment horizontal="centerContinuous"/>
    </xf>
    <xf numFmtId="0" fontId="27" fillId="0" borderId="10" xfId="0" applyFont="1" applyFill="1" applyBorder="1" applyAlignment="1">
      <alignment horizontal="left" vertical="center"/>
    </xf>
    <xf numFmtId="0" fontId="28" fillId="0" borderId="17" xfId="0" applyFont="1" applyFill="1" applyBorder="1"/>
    <xf numFmtId="0" fontId="28" fillId="0" borderId="0" xfId="0" applyFont="1" applyFill="1" applyBorder="1" applyAlignment="1">
      <alignment horizontal="center"/>
    </xf>
    <xf numFmtId="0" fontId="28" fillId="0" borderId="16" xfId="0" applyFont="1" applyFill="1" applyBorder="1"/>
    <xf numFmtId="0" fontId="27" fillId="0" borderId="0" xfId="0" applyFont="1" applyFill="1" applyBorder="1" applyAlignment="1"/>
    <xf numFmtId="0" fontId="28" fillId="0" borderId="0" xfId="0" applyNumberFormat="1" applyFont="1" applyFill="1" applyBorder="1" applyAlignment="1" applyProtection="1">
      <alignment horizontal="left" vertical="center" indent="2" shrinkToFit="1"/>
      <protection locked="0"/>
    </xf>
    <xf numFmtId="0" fontId="28" fillId="0" borderId="0" xfId="0" applyFont="1" applyFill="1" applyBorder="1" applyAlignment="1">
      <alignment horizontal="left" vertical="center" indent="2" shrinkToFit="1"/>
    </xf>
    <xf numFmtId="0" fontId="28" fillId="0" borderId="0" xfId="0" applyNumberFormat="1" applyFont="1" applyFill="1" applyBorder="1" applyAlignment="1" applyProtection="1">
      <alignment horizontal="left" vertical="center" indent="2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NumberFormat="1" applyFont="1" applyFill="1" applyBorder="1" applyAlignment="1" applyProtection="1">
      <alignment horizontal="left" vertical="center"/>
      <protection locked="0"/>
    </xf>
    <xf numFmtId="0" fontId="28" fillId="0" borderId="12" xfId="0" applyNumberFormat="1" applyFont="1" applyFill="1" applyBorder="1" applyAlignment="1" applyProtection="1">
      <alignment horizontal="center" shrinkToFit="1"/>
      <protection locked="0"/>
    </xf>
    <xf numFmtId="0" fontId="28" fillId="0" borderId="18" xfId="0" applyNumberFormat="1" applyFont="1" applyFill="1" applyBorder="1" applyAlignment="1" applyProtection="1">
      <alignment horizontal="center" shrinkToFit="1"/>
      <protection locked="0"/>
    </xf>
    <xf numFmtId="0" fontId="27" fillId="0" borderId="10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11" xfId="0" applyFont="1" applyFill="1" applyBorder="1" applyAlignment="1"/>
    <xf numFmtId="0" fontId="28" fillId="0" borderId="13" xfId="0" applyFont="1" applyFill="1" applyBorder="1" applyAlignment="1"/>
    <xf numFmtId="0" fontId="27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/>
    </xf>
    <xf numFmtId="0" fontId="28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/>
    </xf>
    <xf numFmtId="168" fontId="27" fillId="0" borderId="0" xfId="0" applyNumberFormat="1" applyFont="1" applyFill="1" applyBorder="1" applyAlignment="1">
      <alignment horizontal="right" vertical="center" shrinkToFit="1"/>
    </xf>
    <xf numFmtId="168" fontId="27" fillId="0" borderId="16" xfId="0" applyNumberFormat="1" applyFont="1" applyFill="1" applyBorder="1" applyAlignment="1">
      <alignment horizontal="right" vertical="center" shrinkToFit="1"/>
    </xf>
    <xf numFmtId="0" fontId="31" fillId="0" borderId="10" xfId="0" applyFont="1" applyFill="1" applyBorder="1" applyAlignment="1">
      <alignment horizontal="center" vertical="center"/>
    </xf>
    <xf numFmtId="170" fontId="31" fillId="0" borderId="10" xfId="0" applyNumberFormat="1" applyFont="1" applyFill="1" applyBorder="1" applyAlignment="1">
      <alignment horizontal="center" vertical="center" shrinkToFit="1"/>
    </xf>
    <xf numFmtId="169" fontId="31" fillId="0" borderId="10" xfId="0" applyNumberFormat="1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/>
    </xf>
    <xf numFmtId="170" fontId="31" fillId="0" borderId="11" xfId="0" applyNumberFormat="1" applyFont="1" applyFill="1" applyBorder="1" applyAlignment="1">
      <alignment horizontal="center" vertical="center" shrinkToFit="1"/>
    </xf>
    <xf numFmtId="169" fontId="31" fillId="0" borderId="11" xfId="0" applyNumberFormat="1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vertical="center" shrinkToFit="1"/>
    </xf>
    <xf numFmtId="168" fontId="31" fillId="0" borderId="11" xfId="0" applyNumberFormat="1" applyFont="1" applyFill="1" applyBorder="1" applyAlignment="1">
      <alignment horizontal="right" vertical="center" shrinkToFit="1"/>
    </xf>
    <xf numFmtId="168" fontId="31" fillId="0" borderId="13" xfId="0" applyNumberFormat="1" applyFont="1" applyFill="1" applyBorder="1" applyAlignment="1">
      <alignment horizontal="right" vertical="center" shrinkToFit="1"/>
    </xf>
    <xf numFmtId="167" fontId="32" fillId="24" borderId="10" xfId="0" applyNumberFormat="1" applyFont="1" applyFill="1" applyBorder="1" applyAlignment="1" applyProtection="1">
      <alignment horizontal="center" vertical="center"/>
      <protection locked="0"/>
    </xf>
    <xf numFmtId="0" fontId="33" fillId="26" borderId="10" xfId="38" applyFont="1" applyFill="1" applyBorder="1" applyAlignment="1">
      <alignment horizontal="center" wrapText="1"/>
    </xf>
    <xf numFmtId="0" fontId="31" fillId="0" borderId="24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left"/>
    </xf>
    <xf numFmtId="0" fontId="31" fillId="0" borderId="10" xfId="0" applyFont="1" applyFill="1" applyBorder="1" applyAlignment="1">
      <alignment vertical="center" shrinkToFit="1"/>
    </xf>
    <xf numFmtId="168" fontId="31" fillId="0" borderId="10" xfId="0" applyNumberFormat="1" applyFont="1" applyFill="1" applyBorder="1" applyAlignment="1">
      <alignment horizontal="right" vertical="center" shrinkToFit="1"/>
    </xf>
    <xf numFmtId="168" fontId="31" fillId="0" borderId="14" xfId="0" applyNumberFormat="1" applyFont="1" applyFill="1" applyBorder="1" applyAlignment="1">
      <alignment horizontal="right" vertical="center" shrinkToFit="1"/>
    </xf>
    <xf numFmtId="168" fontId="31" fillId="0" borderId="11" xfId="0" applyNumberFormat="1" applyFont="1" applyFill="1" applyBorder="1" applyAlignment="1">
      <alignment horizontal="right" vertical="center" shrinkToFit="1"/>
    </xf>
    <xf numFmtId="168" fontId="31" fillId="0" borderId="13" xfId="0" applyNumberFormat="1" applyFont="1" applyFill="1" applyBorder="1" applyAlignment="1">
      <alignment horizontal="right" vertical="center" shrinkToFit="1"/>
    </xf>
    <xf numFmtId="0" fontId="31" fillId="0" borderId="14" xfId="0" applyFont="1" applyFill="1" applyBorder="1" applyAlignment="1">
      <alignment vertical="center" shrinkToFit="1"/>
    </xf>
    <xf numFmtId="0" fontId="31" fillId="0" borderId="11" xfId="0" applyFont="1" applyFill="1" applyBorder="1" applyAlignment="1">
      <alignment vertical="center" shrinkToFit="1"/>
    </xf>
    <xf numFmtId="0" fontId="31" fillId="0" borderId="13" xfId="0" applyFont="1" applyFill="1" applyBorder="1" applyAlignment="1">
      <alignment vertical="center" shrinkToFit="1"/>
    </xf>
    <xf numFmtId="0" fontId="32" fillId="0" borderId="14" xfId="0" applyNumberFormat="1" applyFont="1" applyFill="1" applyBorder="1" applyAlignment="1" applyProtection="1">
      <alignment horizontal="center" vertical="center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65" fontId="32" fillId="0" borderId="14" xfId="0" applyNumberFormat="1" applyFont="1" applyFill="1" applyBorder="1" applyAlignment="1">
      <alignment horizontal="left" vertical="center" shrinkToFit="1"/>
    </xf>
    <xf numFmtId="165" fontId="32" fillId="0" borderId="11" xfId="0" applyNumberFormat="1" applyFont="1" applyFill="1" applyBorder="1" applyAlignment="1">
      <alignment horizontal="left" vertical="center" shrinkToFit="1"/>
    </xf>
    <xf numFmtId="165" fontId="32" fillId="0" borderId="13" xfId="0" applyNumberFormat="1" applyFont="1" applyFill="1" applyBorder="1" applyAlignment="1">
      <alignment horizontal="left" vertical="center" shrinkToFit="1"/>
    </xf>
    <xf numFmtId="0" fontId="27" fillId="25" borderId="14" xfId="0" applyFont="1" applyFill="1" applyBorder="1" applyAlignment="1">
      <alignment horizontal="center" vertical="center"/>
    </xf>
    <xf numFmtId="0" fontId="28" fillId="25" borderId="11" xfId="0" applyFont="1" applyFill="1" applyBorder="1" applyAlignment="1"/>
    <xf numFmtId="0" fontId="28" fillId="25" borderId="13" xfId="0" applyFont="1" applyFill="1" applyBorder="1" applyAlignment="1"/>
    <xf numFmtId="49" fontId="32" fillId="0" borderId="14" xfId="0" applyNumberFormat="1" applyFont="1" applyFill="1" applyBorder="1" applyAlignment="1" applyProtection="1">
      <alignment horizontal="center" vertical="center"/>
      <protection locked="0"/>
    </xf>
    <xf numFmtId="49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 horizontal="center" vertical="center" shrinkToFit="1"/>
    </xf>
    <xf numFmtId="0" fontId="27" fillId="24" borderId="14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3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center"/>
    </xf>
    <xf numFmtId="0" fontId="27" fillId="0" borderId="14" xfId="0" applyFont="1" applyFill="1" applyBorder="1" applyAlignment="1">
      <alignment vertical="center"/>
    </xf>
    <xf numFmtId="0" fontId="27" fillId="0" borderId="13" xfId="0" applyFont="1" applyFill="1" applyBorder="1" applyAlignment="1"/>
    <xf numFmtId="0" fontId="27" fillId="0" borderId="14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shrinkToFit="1"/>
    </xf>
    <xf numFmtId="0" fontId="27" fillId="0" borderId="13" xfId="0" applyFont="1" applyFill="1" applyBorder="1" applyAlignment="1">
      <alignment shrinkToFit="1"/>
    </xf>
    <xf numFmtId="0" fontId="27" fillId="24" borderId="0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vertical="center" shrinkToFit="1"/>
    </xf>
    <xf numFmtId="0" fontId="27" fillId="0" borderId="20" xfId="0" applyFont="1" applyFill="1" applyBorder="1" applyAlignment="1">
      <alignment vertical="center"/>
    </xf>
    <xf numFmtId="49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/>
    <xf numFmtId="0" fontId="31" fillId="0" borderId="15" xfId="0" applyFont="1" applyFill="1" applyBorder="1" applyAlignment="1">
      <alignment vertical="center" shrinkToFit="1"/>
    </xf>
    <xf numFmtId="0" fontId="31" fillId="0" borderId="12" xfId="0" applyFont="1" applyFill="1" applyBorder="1" applyAlignment="1">
      <alignment vertical="center" shrinkToFit="1"/>
    </xf>
    <xf numFmtId="0" fontId="31" fillId="0" borderId="18" xfId="0" applyFont="1" applyFill="1" applyBorder="1" applyAlignment="1">
      <alignment vertical="center" shrinkToFit="1"/>
    </xf>
    <xf numFmtId="168" fontId="31" fillId="0" borderId="19" xfId="0" applyNumberFormat="1" applyFont="1" applyFill="1" applyBorder="1" applyAlignment="1">
      <alignment horizontal="right" vertical="center"/>
    </xf>
    <xf numFmtId="168" fontId="31" fillId="0" borderId="21" xfId="0" applyNumberFormat="1" applyFont="1" applyFill="1" applyBorder="1" applyAlignment="1">
      <alignment horizontal="right" vertical="center"/>
    </xf>
    <xf numFmtId="168" fontId="31" fillId="0" borderId="20" xfId="0" applyNumberFormat="1" applyFont="1" applyFill="1" applyBorder="1" applyAlignment="1">
      <alignment horizontal="right" vertical="center"/>
    </xf>
    <xf numFmtId="168" fontId="31" fillId="0" borderId="14" xfId="0" applyNumberFormat="1" applyFont="1" applyFill="1" applyBorder="1" applyAlignment="1">
      <alignment horizontal="right" vertical="center"/>
    </xf>
    <xf numFmtId="168" fontId="31" fillId="0" borderId="11" xfId="0" applyNumberFormat="1" applyFont="1" applyFill="1" applyBorder="1" applyAlignment="1">
      <alignment horizontal="right" vertical="center"/>
    </xf>
    <xf numFmtId="168" fontId="31" fillId="0" borderId="13" xfId="0" applyNumberFormat="1" applyFont="1" applyFill="1" applyBorder="1" applyAlignment="1">
      <alignment horizontal="right" vertical="center"/>
    </xf>
    <xf numFmtId="0" fontId="27" fillId="24" borderId="17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shrinkToFit="1"/>
    </xf>
    <xf numFmtId="0" fontId="27" fillId="0" borderId="20" xfId="0" applyFont="1" applyFill="1" applyBorder="1" applyAlignment="1">
      <alignment horizontal="left" vertical="center" shrinkToFit="1"/>
    </xf>
    <xf numFmtId="0" fontId="31" fillId="0" borderId="21" xfId="0" applyFont="1" applyFill="1" applyBorder="1" applyAlignment="1">
      <alignment horizontal="left" vertical="center" shrinkToFit="1"/>
    </xf>
    <xf numFmtId="0" fontId="31" fillId="0" borderId="20" xfId="0" applyFont="1" applyFill="1" applyBorder="1" applyAlignment="1">
      <alignment horizontal="left" vertical="center" shrinkToFit="1"/>
    </xf>
    <xf numFmtId="0" fontId="31" fillId="0" borderId="14" xfId="0" applyFont="1" applyFill="1" applyBorder="1" applyAlignment="1"/>
    <xf numFmtId="0" fontId="31" fillId="0" borderId="11" xfId="0" applyFont="1" applyFill="1" applyBorder="1" applyAlignment="1"/>
    <xf numFmtId="0" fontId="31" fillId="0" borderId="13" xfId="0" applyFont="1" applyFill="1" applyBorder="1" applyAlignment="1"/>
    <xf numFmtId="0" fontId="31" fillId="0" borderId="17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center"/>
    </xf>
    <xf numFmtId="0" fontId="27" fillId="0" borderId="11" xfId="0" applyFont="1" applyFill="1" applyBorder="1" applyAlignment="1" applyProtection="1">
      <alignment horizontal="center"/>
    </xf>
    <xf numFmtId="0" fontId="27" fillId="0" borderId="13" xfId="0" applyFont="1" applyFill="1" applyBorder="1" applyAlignment="1" applyProtection="1">
      <alignment horizontal="center"/>
    </xf>
    <xf numFmtId="0" fontId="27" fillId="0" borderId="14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/>
    </xf>
    <xf numFmtId="0" fontId="28" fillId="0" borderId="19" xfId="0" applyFont="1" applyFill="1" applyBorder="1" applyAlignment="1">
      <alignment horizontal="justify" vertical="top"/>
    </xf>
    <xf numFmtId="0" fontId="28" fillId="0" borderId="21" xfId="0" applyFont="1" applyFill="1" applyBorder="1" applyAlignment="1">
      <alignment horizontal="justify" vertical="top"/>
    </xf>
    <xf numFmtId="0" fontId="28" fillId="0" borderId="20" xfId="0" applyFont="1" applyFill="1" applyBorder="1" applyAlignment="1">
      <alignment horizontal="justify" vertical="top"/>
    </xf>
    <xf numFmtId="0" fontId="28" fillId="0" borderId="19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7" fillId="25" borderId="22" xfId="0" applyFont="1" applyFill="1" applyBorder="1" applyAlignment="1" applyProtection="1">
      <alignment horizontal="center" vertical="top"/>
    </xf>
    <xf numFmtId="0" fontId="26" fillId="0" borderId="0" xfId="36" applyFont="1" applyBorder="1" applyAlignment="1">
      <alignment horizontal="center"/>
    </xf>
    <xf numFmtId="0" fontId="28" fillId="0" borderId="14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/>
    </xf>
    <xf numFmtId="0" fontId="27" fillId="26" borderId="10" xfId="37" applyFont="1" applyFill="1" applyBorder="1" applyAlignment="1">
      <alignment vertical="center" wrapText="1"/>
    </xf>
    <xf numFmtId="0" fontId="27" fillId="25" borderId="14" xfId="0" applyFont="1" applyFill="1" applyBorder="1" applyAlignment="1" applyProtection="1">
      <alignment horizontal="center" vertical="top"/>
    </xf>
    <xf numFmtId="0" fontId="28" fillId="25" borderId="23" xfId="0" applyFont="1" applyFill="1" applyBorder="1" applyAlignment="1"/>
    <xf numFmtId="0" fontId="31" fillId="0" borderId="15" xfId="0" applyFont="1" applyFill="1" applyBorder="1" applyAlignment="1"/>
    <xf numFmtId="0" fontId="31" fillId="0" borderId="12" xfId="0" applyFont="1" applyFill="1" applyBorder="1" applyAlignment="1"/>
    <xf numFmtId="0" fontId="31" fillId="0" borderId="18" xfId="0" applyFont="1" applyFill="1" applyBorder="1" applyAlignment="1"/>
    <xf numFmtId="0" fontId="31" fillId="0" borderId="19" xfId="0" applyFont="1" applyFill="1" applyBorder="1" applyAlignment="1"/>
    <xf numFmtId="0" fontId="31" fillId="0" borderId="21" xfId="0" applyFont="1" applyFill="1" applyBorder="1" applyAlignment="1"/>
    <xf numFmtId="0" fontId="31" fillId="0" borderId="20" xfId="0" applyFont="1" applyFill="1" applyBorder="1" applyAlignment="1"/>
    <xf numFmtId="0" fontId="27" fillId="0" borderId="14" xfId="0" applyFont="1" applyFill="1" applyBorder="1" applyAlignment="1"/>
    <xf numFmtId="0" fontId="32" fillId="0" borderId="14" xfId="0" applyFont="1" applyFill="1" applyBorder="1" applyAlignment="1">
      <alignment horizontal="center" vertical="center"/>
    </xf>
    <xf numFmtId="0" fontId="22" fillId="0" borderId="21" xfId="36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left" vertical="top" wrapText="1"/>
    </xf>
    <xf numFmtId="0" fontId="32" fillId="0" borderId="26" xfId="0" applyFont="1" applyFill="1" applyBorder="1" applyAlignment="1">
      <alignment horizontal="left" vertical="top" wrapText="1"/>
    </xf>
    <xf numFmtId="0" fontId="33" fillId="26" borderId="10" xfId="38" applyFont="1" applyFill="1" applyBorder="1" applyAlignment="1">
      <alignment horizontal="center" wrapText="1"/>
    </xf>
    <xf numFmtId="0" fontId="34" fillId="0" borderId="14" xfId="36" applyFont="1" applyFill="1" applyBorder="1" applyAlignment="1">
      <alignment horizontal="left" vertical="center" wrapText="1"/>
    </xf>
    <xf numFmtId="0" fontId="34" fillId="0" borderId="13" xfId="36" applyFont="1" applyFill="1" applyBorder="1" applyAlignment="1">
      <alignment horizontal="left" vertical="center" wrapText="1"/>
    </xf>
  </cellXfs>
  <cellStyles count="57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Euro" xfId="31" xr:uid="{00000000-0005-0000-0000-00001E000000}"/>
    <cellStyle name="Hipervínculo 2" xfId="32" xr:uid="{00000000-0005-0000-0000-00001F000000}"/>
    <cellStyle name="Hipervínculo 3" xfId="33" xr:uid="{00000000-0005-0000-0000-000020000000}"/>
    <cellStyle name="Incorrecto 2" xfId="34" xr:uid="{00000000-0005-0000-0000-000021000000}"/>
    <cellStyle name="Neutral 2" xfId="35" xr:uid="{00000000-0005-0000-0000-000022000000}"/>
    <cellStyle name="Normal" xfId="0" builtinId="0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rmal 3 2" xfId="39" xr:uid="{00000000-0005-0000-0000-000027000000}"/>
    <cellStyle name="Normal 4" xfId="40" xr:uid="{00000000-0005-0000-0000-000028000000}"/>
    <cellStyle name="Normal 5" xfId="41" xr:uid="{00000000-0005-0000-0000-000029000000}"/>
    <cellStyle name="Normal 5 2" xfId="42" xr:uid="{00000000-0005-0000-0000-00002A000000}"/>
    <cellStyle name="Normal 5 2 2" xfId="43" xr:uid="{00000000-0005-0000-0000-00002B000000}"/>
    <cellStyle name="Normal 6" xfId="44" xr:uid="{00000000-0005-0000-0000-00002C000000}"/>
    <cellStyle name="Normal 7" xfId="45" xr:uid="{00000000-0005-0000-0000-00002D000000}"/>
    <cellStyle name="Notas 2" xfId="46" xr:uid="{00000000-0005-0000-0000-00002E000000}"/>
    <cellStyle name="Porcentaje 2" xfId="47" xr:uid="{00000000-0005-0000-0000-00002F000000}"/>
    <cellStyle name="Porcentaje 3" xfId="48" xr:uid="{00000000-0005-0000-0000-000030000000}"/>
    <cellStyle name="Salida 2" xfId="49" xr:uid="{00000000-0005-0000-0000-000031000000}"/>
    <cellStyle name="Texto de advertencia 2" xfId="50" xr:uid="{00000000-0005-0000-0000-000032000000}"/>
    <cellStyle name="Texto explicativo 2" xfId="51" xr:uid="{00000000-0005-0000-0000-000033000000}"/>
    <cellStyle name="Título 1 2" xfId="52" xr:uid="{00000000-0005-0000-0000-000034000000}"/>
    <cellStyle name="Título 2 2" xfId="53" xr:uid="{00000000-0005-0000-0000-000035000000}"/>
    <cellStyle name="Título 3 2" xfId="54" xr:uid="{00000000-0005-0000-0000-000036000000}"/>
    <cellStyle name="Título 4" xfId="55" xr:uid="{00000000-0005-0000-0000-000037000000}"/>
    <cellStyle name="Total 2" xfId="56" xr:uid="{00000000-0005-0000-0000-000038000000}"/>
  </cellStyles>
  <dxfs count="0"/>
  <tableStyles count="0" defaultTableStyle="TableStyleMedium9" defaultPivotStyle="PivotStyleLight16"/>
  <colors>
    <mruColors>
      <color rgb="FFF7B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63500</xdr:rowOff>
    </xdr:from>
    <xdr:to>
      <xdr:col>1</xdr:col>
      <xdr:colOff>357315</xdr:colOff>
      <xdr:row>0</xdr:row>
      <xdr:rowOff>1442357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0A8F0F26-5E26-4855-B445-A7C9D013B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31751" y="63500"/>
          <a:ext cx="1087564" cy="1378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394608</xdr:colOff>
      <xdr:row>0</xdr:row>
      <xdr:rowOff>140608</xdr:rowOff>
    </xdr:from>
    <xdr:to>
      <xdr:col>13</xdr:col>
      <xdr:colOff>1143000</xdr:colOff>
      <xdr:row>0</xdr:row>
      <xdr:rowOff>1415144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6EFB71BE-FF88-4901-9490-B02F995D2F66}"/>
            </a:ext>
          </a:extLst>
        </xdr:cNvPr>
        <xdr:cNvSpPr>
          <a:spLocks noChangeArrowheads="1"/>
        </xdr:cNvSpPr>
      </xdr:nvSpPr>
      <xdr:spPr bwMode="auto">
        <a:xfrm>
          <a:off x="1156608" y="140608"/>
          <a:ext cx="9455363" cy="1274536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800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FORMATO 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32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CONCILIACIÓN BANCARIA</a:t>
          </a:r>
          <a:endParaRPr lang="es-CO" sz="18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22412</xdr:colOff>
      <xdr:row>0</xdr:row>
      <xdr:rowOff>103415</xdr:rowOff>
    </xdr:from>
    <xdr:to>
      <xdr:col>17</xdr:col>
      <xdr:colOff>1138918</xdr:colOff>
      <xdr:row>0</xdr:row>
      <xdr:rowOff>1463598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9315E64-65DB-4F31-B46E-FA723FAD7678}"/>
            </a:ext>
          </a:extLst>
        </xdr:cNvPr>
        <xdr:cNvGrpSpPr/>
      </xdr:nvGrpSpPr>
      <xdr:grpSpPr>
        <a:xfrm>
          <a:off x="10746441" y="103415"/>
          <a:ext cx="2562065" cy="1360183"/>
          <a:chOff x="9743333" y="257305"/>
          <a:chExt cx="713014" cy="506415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F068B6CA-8911-4D5C-98DC-156703FDA60C}"/>
              </a:ext>
            </a:extLst>
          </xdr:cNvPr>
          <xdr:cNvSpPr txBox="1"/>
        </xdr:nvSpPr>
        <xdr:spPr>
          <a:xfrm>
            <a:off x="9743336" y="257305"/>
            <a:ext cx="276966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58C8D4A7-A181-4D29-8FE3-988464922A87}"/>
              </a:ext>
            </a:extLst>
          </xdr:cNvPr>
          <xdr:cNvSpPr txBox="1"/>
        </xdr:nvSpPr>
        <xdr:spPr>
          <a:xfrm>
            <a:off x="9743333" y="398224"/>
            <a:ext cx="276966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9FD3EE2-F20C-41B1-A52A-504570F47F67}"/>
              </a:ext>
            </a:extLst>
          </xdr:cNvPr>
          <xdr:cNvSpPr txBox="1"/>
        </xdr:nvSpPr>
        <xdr:spPr>
          <a:xfrm>
            <a:off x="9743333" y="547308"/>
            <a:ext cx="276966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1BBFF3A3-B8D4-46A3-A84C-D043F6269BF3}"/>
              </a:ext>
            </a:extLst>
          </xdr:cNvPr>
          <xdr:cNvSpPr txBox="1"/>
        </xdr:nvSpPr>
        <xdr:spPr>
          <a:xfrm>
            <a:off x="10020300" y="257305"/>
            <a:ext cx="436040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127-FORGR-10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DC25A458-0FB4-41B2-BBA5-286B22CAD68B}"/>
              </a:ext>
            </a:extLst>
          </xdr:cNvPr>
          <xdr:cNvSpPr txBox="1"/>
        </xdr:nvSpPr>
        <xdr:spPr>
          <a:xfrm>
            <a:off x="10020303" y="398223"/>
            <a:ext cx="436041" cy="14926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2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F2003C9C-4086-458A-B8A1-CF7B28F82CEC}"/>
              </a:ext>
            </a:extLst>
          </xdr:cNvPr>
          <xdr:cNvSpPr txBox="1"/>
        </xdr:nvSpPr>
        <xdr:spPr>
          <a:xfrm>
            <a:off x="10020306" y="547483"/>
            <a:ext cx="436041" cy="21623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31/03/2022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788842</xdr:colOff>
      <xdr:row>0</xdr:row>
      <xdr:rowOff>1000125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CC528D8F-B556-42A7-AC7E-78A2375C7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0" y="0"/>
          <a:ext cx="788842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895351</xdr:colOff>
      <xdr:row>0</xdr:row>
      <xdr:rowOff>57150</xdr:rowOff>
    </xdr:from>
    <xdr:to>
      <xdr:col>2</xdr:col>
      <xdr:colOff>3895725</xdr:colOff>
      <xdr:row>0</xdr:row>
      <xdr:rowOff>1009650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56E79CE8-BEA0-4562-AA9B-ABA7A36D234F}"/>
            </a:ext>
          </a:extLst>
        </xdr:cNvPr>
        <xdr:cNvSpPr>
          <a:spLocks noChangeArrowheads="1"/>
        </xdr:cNvSpPr>
      </xdr:nvSpPr>
      <xdr:spPr bwMode="auto">
        <a:xfrm>
          <a:off x="895351" y="57150"/>
          <a:ext cx="6105524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200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INSTRUCCIONES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4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FORMATO</a:t>
          </a:r>
          <a:r>
            <a:rPr lang="es-CO" sz="2400" b="1" baseline="0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 </a:t>
          </a:r>
          <a:r>
            <a:rPr lang="es-CO" sz="24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CONCILIACIÓN BANCARIA</a:t>
          </a:r>
          <a:endParaRPr lang="es-CO" sz="14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Y50"/>
  <sheetViews>
    <sheetView showGridLines="0" tabSelected="1" zoomScale="85" zoomScaleNormal="85" workbookViewId="0">
      <selection activeCell="C5" sqref="C5:R5"/>
    </sheetView>
  </sheetViews>
  <sheetFormatPr baseColWidth="10" defaultRowHeight="16.5" x14ac:dyDescent="0.3"/>
  <cols>
    <col min="1" max="1" width="11.42578125" style="6"/>
    <col min="2" max="2" width="12" style="6" customWidth="1"/>
    <col min="3" max="3" width="14.140625" style="6" customWidth="1"/>
    <col min="4" max="4" width="8.85546875" style="6" customWidth="1"/>
    <col min="5" max="5" width="7.42578125" style="6" customWidth="1"/>
    <col min="6" max="6" width="14" style="6" customWidth="1"/>
    <col min="7" max="7" width="11.42578125" style="6" customWidth="1"/>
    <col min="8" max="8" width="10.140625" style="6" customWidth="1"/>
    <col min="9" max="9" width="7" style="6" customWidth="1"/>
    <col min="10" max="13" width="11.42578125" style="6"/>
    <col min="14" max="14" width="18.85546875" style="6" customWidth="1"/>
    <col min="15" max="15" width="8.7109375" style="6" customWidth="1"/>
    <col min="16" max="16" width="8.5703125" style="6" customWidth="1"/>
    <col min="17" max="17" width="4.28515625" style="6" customWidth="1"/>
    <col min="18" max="18" width="17.42578125" style="6" customWidth="1"/>
    <col min="19" max="19" width="11.42578125" style="6"/>
    <col min="20" max="16384" width="11.42578125" style="5"/>
  </cols>
  <sheetData>
    <row r="1" spans="1:25" ht="126" customHeight="1" x14ac:dyDescent="0.3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4"/>
      <c r="T1" s="4"/>
      <c r="U1" s="4"/>
      <c r="V1" s="4"/>
      <c r="W1" s="4"/>
      <c r="X1" s="4"/>
      <c r="Y1" s="4"/>
    </row>
    <row r="2" spans="1:25" ht="15" x14ac:dyDescent="0.3">
      <c r="A2" s="138" t="s">
        <v>303</v>
      </c>
      <c r="B2" s="138"/>
      <c r="C2" s="138"/>
      <c r="D2" s="138"/>
      <c r="E2" s="138"/>
      <c r="F2" s="138"/>
      <c r="G2" s="138"/>
      <c r="H2" s="138"/>
      <c r="I2" s="138" t="s">
        <v>304</v>
      </c>
      <c r="J2" s="138"/>
      <c r="K2" s="138"/>
      <c r="L2" s="138"/>
      <c r="M2" s="138"/>
      <c r="N2" s="138"/>
      <c r="O2" s="138"/>
      <c r="P2" s="138"/>
      <c r="Q2" s="138"/>
      <c r="R2" s="138"/>
      <c r="S2" s="4"/>
      <c r="T2" s="4"/>
      <c r="U2" s="4"/>
      <c r="V2" s="4"/>
      <c r="W2" s="4"/>
      <c r="X2" s="4"/>
      <c r="Y2" s="4"/>
    </row>
    <row r="3" spans="1:25" ht="36" customHeight="1" x14ac:dyDescent="0.3">
      <c r="A3" s="7"/>
      <c r="B3" s="8" t="s">
        <v>3</v>
      </c>
      <c r="C3" s="8"/>
      <c r="D3" s="84"/>
      <c r="E3" s="85"/>
      <c r="F3" s="85"/>
      <c r="G3" s="85"/>
      <c r="H3" s="85"/>
      <c r="I3" s="85"/>
      <c r="J3" s="85"/>
      <c r="K3" s="85"/>
      <c r="L3" s="85"/>
      <c r="M3" s="85"/>
      <c r="N3" s="9"/>
      <c r="O3" s="8"/>
      <c r="P3" s="82" t="s">
        <v>262</v>
      </c>
      <c r="Q3" s="83"/>
      <c r="R3" s="55"/>
    </row>
    <row r="4" spans="1:25" x14ac:dyDescent="0.3">
      <c r="A4" s="108" t="s">
        <v>267</v>
      </c>
      <c r="B4" s="94"/>
      <c r="C4" s="94"/>
      <c r="D4" s="10"/>
      <c r="E4" s="10"/>
      <c r="F4" s="10"/>
      <c r="G4" s="11"/>
      <c r="H4" s="11"/>
      <c r="I4" s="11"/>
      <c r="J4" s="12"/>
      <c r="K4" s="12"/>
      <c r="L4" s="94"/>
      <c r="M4" s="94"/>
      <c r="N4" s="13"/>
      <c r="O4" s="14"/>
      <c r="P4" s="15"/>
      <c r="Q4" s="15"/>
      <c r="R4" s="16"/>
    </row>
    <row r="5" spans="1:25" ht="21" customHeight="1" x14ac:dyDescent="0.3">
      <c r="A5" s="147" t="s">
        <v>263</v>
      </c>
      <c r="B5" s="90"/>
      <c r="C5" s="67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</row>
    <row r="6" spans="1:25" ht="28.5" customHeight="1" x14ac:dyDescent="0.3">
      <c r="A6" s="89" t="s">
        <v>264</v>
      </c>
      <c r="B6" s="90"/>
      <c r="C6" s="79"/>
      <c r="D6" s="97"/>
      <c r="E6" s="80"/>
      <c r="F6" s="17" t="s">
        <v>265</v>
      </c>
      <c r="G6" s="79"/>
      <c r="H6" s="80"/>
      <c r="I6" s="70" t="s">
        <v>266</v>
      </c>
      <c r="J6" s="71"/>
      <c r="K6" s="71"/>
      <c r="L6" s="72"/>
      <c r="M6" s="73"/>
      <c r="N6" s="74"/>
      <c r="O6" s="74"/>
      <c r="P6" s="74"/>
      <c r="Q6" s="74"/>
      <c r="R6" s="75"/>
    </row>
    <row r="7" spans="1:25" ht="8.25" customHeight="1" x14ac:dyDescent="0.3">
      <c r="A7" s="1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19"/>
      <c r="Q7" s="19"/>
      <c r="R7" s="20"/>
    </row>
    <row r="8" spans="1:25" ht="21" customHeight="1" x14ac:dyDescent="0.3">
      <c r="A8" s="76" t="s">
        <v>281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8"/>
    </row>
    <row r="9" spans="1:25" ht="38.25" customHeight="1" x14ac:dyDescent="0.3">
      <c r="A9" s="89" t="s">
        <v>279</v>
      </c>
      <c r="B9" s="98"/>
      <c r="C9" s="90"/>
      <c r="D9" s="116"/>
      <c r="E9" s="117"/>
      <c r="F9" s="118"/>
      <c r="G9" s="119"/>
      <c r="H9" s="109" t="s">
        <v>280</v>
      </c>
      <c r="I9" s="110"/>
      <c r="J9" s="111"/>
      <c r="K9" s="111"/>
      <c r="L9" s="112"/>
      <c r="M9" s="95" t="s">
        <v>282</v>
      </c>
      <c r="N9" s="96"/>
      <c r="O9" s="102"/>
      <c r="P9" s="103"/>
      <c r="Q9" s="103"/>
      <c r="R9" s="104"/>
    </row>
    <row r="10" spans="1:25" ht="39" customHeight="1" x14ac:dyDescent="0.3">
      <c r="A10" s="89" t="s">
        <v>285</v>
      </c>
      <c r="B10" s="98"/>
      <c r="C10" s="98"/>
      <c r="D10" s="98"/>
      <c r="E10" s="90"/>
      <c r="F10" s="99"/>
      <c r="G10" s="100"/>
      <c r="H10" s="100"/>
      <c r="I10" s="100"/>
      <c r="J10" s="100"/>
      <c r="K10" s="100"/>
      <c r="L10" s="101"/>
      <c r="M10" s="86" t="s">
        <v>283</v>
      </c>
      <c r="N10" s="87"/>
      <c r="O10" s="105"/>
      <c r="P10" s="106"/>
      <c r="Q10" s="106"/>
      <c r="R10" s="107"/>
    </row>
    <row r="11" spans="1:25" ht="38.25" customHeight="1" x14ac:dyDescent="0.3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5"/>
      <c r="M11" s="86" t="s">
        <v>284</v>
      </c>
      <c r="N11" s="87"/>
      <c r="O11" s="105">
        <f>+O9-O10</f>
        <v>0</v>
      </c>
      <c r="P11" s="106"/>
      <c r="Q11" s="106"/>
      <c r="R11" s="107"/>
    </row>
    <row r="12" spans="1:25" ht="9.75" customHeight="1" x14ac:dyDescent="0.3">
      <c r="A12" s="18"/>
      <c r="B12" s="21"/>
      <c r="C12" s="22"/>
      <c r="D12" s="23"/>
      <c r="E12" s="23"/>
      <c r="F12" s="23"/>
      <c r="G12" s="23"/>
      <c r="H12" s="23"/>
      <c r="I12" s="24"/>
      <c r="J12" s="25"/>
      <c r="K12" s="25"/>
      <c r="L12" s="26"/>
      <c r="M12" s="27"/>
      <c r="N12" s="27"/>
      <c r="O12" s="28"/>
      <c r="P12" s="28"/>
      <c r="Q12" s="28"/>
      <c r="R12" s="29"/>
    </row>
    <row r="13" spans="1:25" ht="21" customHeight="1" x14ac:dyDescent="0.3">
      <c r="A13" s="76" t="s">
        <v>286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8"/>
    </row>
    <row r="14" spans="1:25" x14ac:dyDescent="0.3">
      <c r="A14" s="91" t="s">
        <v>287</v>
      </c>
      <c r="B14" s="92"/>
      <c r="C14" s="93"/>
      <c r="D14" s="81" t="s">
        <v>275</v>
      </c>
      <c r="E14" s="81"/>
      <c r="F14" s="81"/>
      <c r="G14" s="81"/>
      <c r="H14" s="81"/>
      <c r="I14" s="81"/>
      <c r="J14" s="81" t="s">
        <v>274</v>
      </c>
      <c r="K14" s="81"/>
      <c r="L14" s="81"/>
      <c r="M14" s="81"/>
      <c r="N14" s="81"/>
      <c r="O14" s="81" t="s">
        <v>273</v>
      </c>
      <c r="P14" s="81"/>
      <c r="Q14" s="81"/>
      <c r="R14" s="81"/>
    </row>
    <row r="15" spans="1:25" ht="21" customHeight="1" x14ac:dyDescent="0.3">
      <c r="A15" s="30" t="s">
        <v>288</v>
      </c>
      <c r="B15" s="30" t="s">
        <v>276</v>
      </c>
      <c r="C15" s="30" t="s">
        <v>277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25" ht="33.75" customHeight="1" x14ac:dyDescent="0.3">
      <c r="A16" s="46"/>
      <c r="B16" s="47"/>
      <c r="C16" s="4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0"/>
      <c r="Q16" s="60"/>
      <c r="R16" s="60"/>
    </row>
    <row r="17" spans="1:18" ht="33.75" customHeight="1" x14ac:dyDescent="0.3">
      <c r="A17" s="46"/>
      <c r="B17" s="47"/>
      <c r="C17" s="4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60"/>
      <c r="Q17" s="60"/>
      <c r="R17" s="60"/>
    </row>
    <row r="18" spans="1:18" ht="33.75" customHeight="1" x14ac:dyDescent="0.3">
      <c r="A18" s="46"/>
      <c r="B18" s="47"/>
      <c r="C18" s="4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60"/>
      <c r="Q18" s="60"/>
      <c r="R18" s="60"/>
    </row>
    <row r="19" spans="1:18" ht="33.75" customHeight="1" x14ac:dyDescent="0.3">
      <c r="A19" s="46"/>
      <c r="B19" s="47"/>
      <c r="C19" s="4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0"/>
      <c r="Q19" s="60"/>
      <c r="R19" s="60"/>
    </row>
    <row r="20" spans="1:18" ht="33.75" customHeight="1" x14ac:dyDescent="0.3">
      <c r="A20" s="46"/>
      <c r="B20" s="47"/>
      <c r="C20" s="4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</row>
    <row r="21" spans="1:18" ht="33.75" customHeight="1" x14ac:dyDescent="0.3">
      <c r="A21" s="46"/>
      <c r="B21" s="47"/>
      <c r="C21" s="4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60"/>
      <c r="Q21" s="60"/>
      <c r="R21" s="60"/>
    </row>
    <row r="22" spans="1:18" ht="33.75" customHeight="1" x14ac:dyDescent="0.3">
      <c r="A22" s="46"/>
      <c r="B22" s="47"/>
      <c r="C22" s="4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60"/>
      <c r="Q22" s="60"/>
      <c r="R22" s="60"/>
    </row>
    <row r="23" spans="1:18" ht="33.75" customHeight="1" x14ac:dyDescent="0.3">
      <c r="A23" s="46"/>
      <c r="B23" s="47"/>
      <c r="C23" s="4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60"/>
      <c r="Q23" s="60"/>
      <c r="R23" s="60"/>
    </row>
    <row r="24" spans="1:18" ht="33.75" customHeight="1" x14ac:dyDescent="0.3">
      <c r="A24" s="46"/>
      <c r="B24" s="47"/>
      <c r="C24" s="4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60"/>
      <c r="Q24" s="60"/>
      <c r="R24" s="60"/>
    </row>
    <row r="25" spans="1:18" ht="33.75" customHeight="1" x14ac:dyDescent="0.3">
      <c r="A25" s="46"/>
      <c r="B25" s="47"/>
      <c r="C25" s="4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60"/>
      <c r="Q25" s="60"/>
      <c r="R25" s="60"/>
    </row>
    <row r="26" spans="1:18" ht="33.75" customHeight="1" x14ac:dyDescent="0.3">
      <c r="A26" s="46"/>
      <c r="B26" s="47"/>
      <c r="C26" s="4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60"/>
      <c r="Q26" s="60"/>
      <c r="R26" s="60"/>
    </row>
    <row r="27" spans="1:18" ht="33.75" customHeight="1" x14ac:dyDescent="0.3">
      <c r="A27" s="46"/>
      <c r="B27" s="47"/>
      <c r="C27" s="4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60"/>
      <c r="Q27" s="60"/>
      <c r="R27" s="60"/>
    </row>
    <row r="28" spans="1:18" ht="33.75" customHeight="1" x14ac:dyDescent="0.3">
      <c r="A28" s="46"/>
      <c r="B28" s="47"/>
      <c r="C28" s="4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60"/>
      <c r="Q28" s="60"/>
      <c r="R28" s="60"/>
    </row>
    <row r="29" spans="1:18" ht="33.75" customHeight="1" x14ac:dyDescent="0.3">
      <c r="A29" s="46"/>
      <c r="B29" s="47"/>
      <c r="C29" s="4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  <c r="P29" s="60"/>
      <c r="Q29" s="60"/>
      <c r="R29" s="60"/>
    </row>
    <row r="30" spans="1:18" ht="33.75" customHeight="1" x14ac:dyDescent="0.3">
      <c r="A30" s="46"/>
      <c r="B30" s="47"/>
      <c r="C30" s="4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60"/>
      <c r="Q30" s="60"/>
      <c r="R30" s="60"/>
    </row>
    <row r="31" spans="1:18" ht="33.75" customHeight="1" x14ac:dyDescent="0.3">
      <c r="A31" s="46"/>
      <c r="B31" s="47"/>
      <c r="C31" s="4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60"/>
      <c r="Q31" s="60"/>
      <c r="R31" s="60"/>
    </row>
    <row r="32" spans="1:18" ht="33.75" customHeight="1" x14ac:dyDescent="0.3">
      <c r="A32" s="46"/>
      <c r="B32" s="47"/>
      <c r="C32" s="4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60"/>
      <c r="Q32" s="60"/>
      <c r="R32" s="60"/>
    </row>
    <row r="33" spans="1:18" ht="33.75" customHeight="1" x14ac:dyDescent="0.3">
      <c r="A33" s="46"/>
      <c r="B33" s="47"/>
      <c r="C33" s="4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60"/>
      <c r="Q33" s="60"/>
      <c r="R33" s="60"/>
    </row>
    <row r="34" spans="1:18" ht="33.75" customHeight="1" x14ac:dyDescent="0.3">
      <c r="A34" s="46"/>
      <c r="B34" s="47"/>
      <c r="C34" s="4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60"/>
      <c r="Q34" s="60"/>
      <c r="R34" s="60"/>
    </row>
    <row r="35" spans="1:18" ht="33.75" customHeight="1" x14ac:dyDescent="0.3">
      <c r="A35" s="46"/>
      <c r="B35" s="47"/>
      <c r="C35" s="4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60"/>
      <c r="Q35" s="60"/>
      <c r="R35" s="60"/>
    </row>
    <row r="36" spans="1:18" ht="33.75" customHeight="1" x14ac:dyDescent="0.3">
      <c r="A36" s="46"/>
      <c r="B36" s="47"/>
      <c r="C36" s="4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  <c r="P36" s="60"/>
      <c r="Q36" s="60"/>
      <c r="R36" s="60"/>
    </row>
    <row r="37" spans="1:18" ht="33.75" customHeight="1" x14ac:dyDescent="0.3">
      <c r="A37" s="46"/>
      <c r="B37" s="47"/>
      <c r="C37" s="4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60"/>
      <c r="Q37" s="60"/>
      <c r="R37" s="60"/>
    </row>
    <row r="38" spans="1:18" ht="33.75" customHeight="1" x14ac:dyDescent="0.3">
      <c r="A38" s="46"/>
      <c r="B38" s="47"/>
      <c r="C38" s="48"/>
      <c r="D38" s="64"/>
      <c r="E38" s="65"/>
      <c r="F38" s="65"/>
      <c r="G38" s="65"/>
      <c r="H38" s="65"/>
      <c r="I38" s="66"/>
      <c r="J38" s="64"/>
      <c r="K38" s="65"/>
      <c r="L38" s="65"/>
      <c r="M38" s="65"/>
      <c r="N38" s="66"/>
      <c r="O38" s="61"/>
      <c r="P38" s="62"/>
      <c r="Q38" s="62"/>
      <c r="R38" s="63"/>
    </row>
    <row r="39" spans="1:18" ht="33.75" customHeight="1" x14ac:dyDescent="0.3">
      <c r="A39" s="46"/>
      <c r="B39" s="47"/>
      <c r="C39" s="48"/>
      <c r="D39" s="64"/>
      <c r="E39" s="65"/>
      <c r="F39" s="65"/>
      <c r="G39" s="65"/>
      <c r="H39" s="65"/>
      <c r="I39" s="66"/>
      <c r="J39" s="64"/>
      <c r="K39" s="65"/>
      <c r="L39" s="65"/>
      <c r="M39" s="65"/>
      <c r="N39" s="66"/>
      <c r="O39" s="61"/>
      <c r="P39" s="62"/>
      <c r="Q39" s="62"/>
      <c r="R39" s="63"/>
    </row>
    <row r="40" spans="1:18" ht="33.75" customHeight="1" x14ac:dyDescent="0.3">
      <c r="A40" s="46"/>
      <c r="B40" s="47"/>
      <c r="C40" s="48"/>
      <c r="D40" s="64"/>
      <c r="E40" s="65"/>
      <c r="F40" s="65"/>
      <c r="G40" s="65"/>
      <c r="H40" s="65"/>
      <c r="I40" s="66"/>
      <c r="J40" s="64"/>
      <c r="K40" s="65"/>
      <c r="L40" s="65"/>
      <c r="M40" s="65"/>
      <c r="N40" s="66"/>
      <c r="O40" s="61"/>
      <c r="P40" s="62"/>
      <c r="Q40" s="62"/>
      <c r="R40" s="63"/>
    </row>
    <row r="41" spans="1:18" ht="33.75" customHeight="1" x14ac:dyDescent="0.3">
      <c r="A41" s="46"/>
      <c r="B41" s="47"/>
      <c r="C41" s="48"/>
      <c r="D41" s="64"/>
      <c r="E41" s="65"/>
      <c r="F41" s="65"/>
      <c r="G41" s="65"/>
      <c r="H41" s="65"/>
      <c r="I41" s="66"/>
      <c r="J41" s="64"/>
      <c r="K41" s="65"/>
      <c r="L41" s="65"/>
      <c r="M41" s="65"/>
      <c r="N41" s="66"/>
      <c r="O41" s="61"/>
      <c r="P41" s="62"/>
      <c r="Q41" s="62"/>
      <c r="R41" s="63"/>
    </row>
    <row r="42" spans="1:18" ht="8.25" customHeight="1" x14ac:dyDescent="0.3">
      <c r="A42" s="49"/>
      <c r="B42" s="50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  <c r="P42" s="53"/>
      <c r="Q42" s="53"/>
      <c r="R42" s="54"/>
    </row>
    <row r="43" spans="1:18" ht="26.25" customHeight="1" x14ac:dyDescent="0.3">
      <c r="A43" s="148" t="s">
        <v>300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5"/>
    </row>
    <row r="44" spans="1:18" ht="7.5" customHeight="1" x14ac:dyDescent="0.3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</row>
    <row r="45" spans="1:18" ht="26.25" customHeight="1" x14ac:dyDescent="0.3">
      <c r="A45" s="31" t="s">
        <v>289</v>
      </c>
      <c r="B45" s="35" t="s">
        <v>290</v>
      </c>
      <c r="C45" s="120" t="s">
        <v>291</v>
      </c>
      <c r="D45" s="120"/>
      <c r="E45" s="35" t="s">
        <v>292</v>
      </c>
      <c r="F45" s="36" t="s">
        <v>293</v>
      </c>
      <c r="G45" s="35" t="s">
        <v>294</v>
      </c>
      <c r="H45" s="120" t="s">
        <v>295</v>
      </c>
      <c r="I45" s="120"/>
      <c r="J45" s="35" t="s">
        <v>296</v>
      </c>
      <c r="K45" s="120" t="s">
        <v>297</v>
      </c>
      <c r="L45" s="120"/>
      <c r="M45" s="120"/>
      <c r="N45" s="120"/>
      <c r="O45" s="37" t="s">
        <v>298</v>
      </c>
      <c r="P45" s="135" t="s">
        <v>269</v>
      </c>
      <c r="Q45" s="136"/>
      <c r="R45" s="38" t="s">
        <v>299</v>
      </c>
    </row>
    <row r="46" spans="1:18" ht="6.75" customHeight="1" x14ac:dyDescent="0.3">
      <c r="A46" s="18"/>
      <c r="B46" s="39"/>
      <c r="C46" s="40"/>
      <c r="D46" s="40"/>
      <c r="E46" s="40"/>
      <c r="F46" s="40"/>
      <c r="G46" s="40"/>
      <c r="H46" s="40"/>
      <c r="I46" s="41"/>
      <c r="J46" s="40"/>
      <c r="K46" s="41"/>
      <c r="L46" s="42"/>
      <c r="M46" s="42"/>
      <c r="N46" s="43"/>
      <c r="O46" s="43"/>
      <c r="P46" s="43"/>
      <c r="Q46" s="44"/>
      <c r="R46" s="45"/>
    </row>
    <row r="47" spans="1:18" ht="21" customHeight="1" x14ac:dyDescent="0.3">
      <c r="A47" s="139" t="s">
        <v>307</v>
      </c>
      <c r="B47" s="77"/>
      <c r="C47" s="77"/>
      <c r="D47" s="77"/>
      <c r="E47" s="140"/>
      <c r="F47" s="133" t="s">
        <v>308</v>
      </c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8"/>
    </row>
    <row r="48" spans="1:18" ht="48" customHeight="1" x14ac:dyDescent="0.3">
      <c r="A48" s="141"/>
      <c r="B48" s="142"/>
      <c r="C48" s="142"/>
      <c r="D48" s="142"/>
      <c r="E48" s="143"/>
      <c r="F48" s="127"/>
      <c r="G48" s="128"/>
      <c r="H48" s="128"/>
      <c r="I48" s="128"/>
      <c r="J48" s="128"/>
      <c r="K48" s="129"/>
      <c r="L48" s="130"/>
      <c r="M48" s="131"/>
      <c r="N48" s="131"/>
      <c r="O48" s="131"/>
      <c r="P48" s="131"/>
      <c r="Q48" s="131"/>
      <c r="R48" s="132"/>
    </row>
    <row r="49" spans="1:18" x14ac:dyDescent="0.3">
      <c r="A49" s="144"/>
      <c r="B49" s="145"/>
      <c r="C49" s="145"/>
      <c r="D49" s="145"/>
      <c r="E49" s="146"/>
      <c r="F49" s="124" t="s">
        <v>268</v>
      </c>
      <c r="G49" s="125"/>
      <c r="H49" s="125"/>
      <c r="I49" s="125"/>
      <c r="J49" s="125"/>
      <c r="K49" s="126"/>
      <c r="L49" s="121" t="s">
        <v>278</v>
      </c>
      <c r="M49" s="122"/>
      <c r="N49" s="122"/>
      <c r="O49" s="122"/>
      <c r="P49" s="122"/>
      <c r="Q49" s="122"/>
      <c r="R49" s="123"/>
    </row>
    <row r="50" spans="1:18" x14ac:dyDescent="0.3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</row>
  </sheetData>
  <mergeCells count="125">
    <mergeCell ref="L49:R49"/>
    <mergeCell ref="F49:K49"/>
    <mergeCell ref="F48:K48"/>
    <mergeCell ref="L48:R48"/>
    <mergeCell ref="F47:R47"/>
    <mergeCell ref="A1:R1"/>
    <mergeCell ref="P45:Q45"/>
    <mergeCell ref="A50:R50"/>
    <mergeCell ref="A2:H2"/>
    <mergeCell ref="I2:R2"/>
    <mergeCell ref="A47:E47"/>
    <mergeCell ref="A48:E49"/>
    <mergeCell ref="A5:B5"/>
    <mergeCell ref="A43:R43"/>
    <mergeCell ref="J39:N39"/>
    <mergeCell ref="H9:I9"/>
    <mergeCell ref="J9:L9"/>
    <mergeCell ref="A11:L11"/>
    <mergeCell ref="A10:E10"/>
    <mergeCell ref="D9:G9"/>
    <mergeCell ref="H45:I45"/>
    <mergeCell ref="C45:D45"/>
    <mergeCell ref="K45:N45"/>
    <mergeCell ref="P3:Q3"/>
    <mergeCell ref="D3:M3"/>
    <mergeCell ref="M11:N11"/>
    <mergeCell ref="B7:O7"/>
    <mergeCell ref="A6:B6"/>
    <mergeCell ref="A14:C14"/>
    <mergeCell ref="L4:M4"/>
    <mergeCell ref="M9:N9"/>
    <mergeCell ref="M10:N10"/>
    <mergeCell ref="C6:E6"/>
    <mergeCell ref="A13:R13"/>
    <mergeCell ref="A9:C9"/>
    <mergeCell ref="F10:L10"/>
    <mergeCell ref="O9:R9"/>
    <mergeCell ref="O10:R10"/>
    <mergeCell ref="O11:R11"/>
    <mergeCell ref="A4:C4"/>
    <mergeCell ref="C5:R5"/>
    <mergeCell ref="J34:N34"/>
    <mergeCell ref="J35:N35"/>
    <mergeCell ref="I6:L6"/>
    <mergeCell ref="M6:R6"/>
    <mergeCell ref="A8:R8"/>
    <mergeCell ref="G6:H6"/>
    <mergeCell ref="O14:R15"/>
    <mergeCell ref="J14:N15"/>
    <mergeCell ref="D14:I15"/>
    <mergeCell ref="O35:R35"/>
    <mergeCell ref="J16:N16"/>
    <mergeCell ref="O34:R34"/>
    <mergeCell ref="O16:R16"/>
    <mergeCell ref="O33:R33"/>
    <mergeCell ref="D21:I21"/>
    <mergeCell ref="D22:I22"/>
    <mergeCell ref="O41:R41"/>
    <mergeCell ref="J33:N33"/>
    <mergeCell ref="D16:I16"/>
    <mergeCell ref="D33:I33"/>
    <mergeCell ref="D34:I34"/>
    <mergeCell ref="D35:I35"/>
    <mergeCell ref="D36:I36"/>
    <mergeCell ref="O38:R38"/>
    <mergeCell ref="D39:I39"/>
    <mergeCell ref="O37:R37"/>
    <mergeCell ref="J36:N36"/>
    <mergeCell ref="D37:I37"/>
    <mergeCell ref="O36:R36"/>
    <mergeCell ref="D41:I41"/>
    <mergeCell ref="O39:R39"/>
    <mergeCell ref="D40:I40"/>
    <mergeCell ref="J40:N40"/>
    <mergeCell ref="J37:N37"/>
    <mergeCell ref="O40:R40"/>
    <mergeCell ref="J41:N41"/>
    <mergeCell ref="D38:I38"/>
    <mergeCell ref="J38:N38"/>
    <mergeCell ref="D23:I23"/>
    <mergeCell ref="J23:N23"/>
    <mergeCell ref="O23:R23"/>
    <mergeCell ref="D24:I24"/>
    <mergeCell ref="J24:N24"/>
    <mergeCell ref="O24:R24"/>
    <mergeCell ref="D25:I25"/>
    <mergeCell ref="J25:N25"/>
    <mergeCell ref="O17:R17"/>
    <mergeCell ref="O18:R18"/>
    <mergeCell ref="O19:R19"/>
    <mergeCell ref="O20:R20"/>
    <mergeCell ref="O21:R21"/>
    <mergeCell ref="O22:R22"/>
    <mergeCell ref="J17:N17"/>
    <mergeCell ref="J18:N18"/>
    <mergeCell ref="J19:N19"/>
    <mergeCell ref="J20:N20"/>
    <mergeCell ref="J21:N21"/>
    <mergeCell ref="J22:N22"/>
    <mergeCell ref="D17:I17"/>
    <mergeCell ref="D18:I18"/>
    <mergeCell ref="D19:I19"/>
    <mergeCell ref="D20:I20"/>
    <mergeCell ref="O25:R25"/>
    <mergeCell ref="D26:I26"/>
    <mergeCell ref="J26:N26"/>
    <mergeCell ref="O26:R26"/>
    <mergeCell ref="D27:I27"/>
    <mergeCell ref="J27:N27"/>
    <mergeCell ref="O27:R27"/>
    <mergeCell ref="O31:R31"/>
    <mergeCell ref="O32:R32"/>
    <mergeCell ref="D31:I31"/>
    <mergeCell ref="D32:I32"/>
    <mergeCell ref="J31:N31"/>
    <mergeCell ref="J32:N32"/>
    <mergeCell ref="D30:I30"/>
    <mergeCell ref="J30:N30"/>
    <mergeCell ref="O30:R30"/>
    <mergeCell ref="D28:I28"/>
    <mergeCell ref="J28:N28"/>
    <mergeCell ref="O28:R28"/>
    <mergeCell ref="D29:I29"/>
    <mergeCell ref="J29:N29"/>
    <mergeCell ref="O29:R29"/>
  </mergeCells>
  <phoneticPr fontId="0" type="noConversion"/>
  <printOptions horizontalCentered="1"/>
  <pageMargins left="0.39370078740157483" right="0.39370078740157483" top="0.39370078740157483" bottom="0.39370078740157483" header="0" footer="0"/>
  <pageSetup scale="5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9"/>
  <sheetViews>
    <sheetView showGridLines="0" zoomScaleNormal="100" zoomScaleSheetLayoutView="100" workbookViewId="0">
      <selection activeCell="A14" sqref="A14:B14"/>
    </sheetView>
  </sheetViews>
  <sheetFormatPr baseColWidth="10" defaultColWidth="24.7109375" defaultRowHeight="15" x14ac:dyDescent="0.3"/>
  <cols>
    <col min="1" max="1" width="24.7109375" style="4" customWidth="1"/>
    <col min="2" max="2" width="21.85546875" style="4" customWidth="1"/>
    <col min="3" max="3" width="59.28515625" style="4" customWidth="1"/>
    <col min="4" max="16384" width="24.7109375" style="4"/>
  </cols>
  <sheetData>
    <row r="1" spans="1:3" ht="85.5" customHeight="1" x14ac:dyDescent="0.3">
      <c r="A1" s="149"/>
      <c r="B1" s="149"/>
      <c r="C1" s="149"/>
    </row>
    <row r="2" spans="1:3" ht="15.75" x14ac:dyDescent="0.3">
      <c r="A2" s="152" t="s">
        <v>301</v>
      </c>
      <c r="B2" s="152"/>
      <c r="C2" s="56" t="s">
        <v>302</v>
      </c>
    </row>
    <row r="3" spans="1:3" x14ac:dyDescent="0.3">
      <c r="A3" s="150" t="s">
        <v>309</v>
      </c>
      <c r="B3" s="151"/>
      <c r="C3" s="57" t="s">
        <v>310</v>
      </c>
    </row>
    <row r="4" spans="1:3" ht="30" x14ac:dyDescent="0.3">
      <c r="A4" s="150" t="s">
        <v>263</v>
      </c>
      <c r="B4" s="151" t="s">
        <v>263</v>
      </c>
      <c r="C4" s="57" t="s">
        <v>311</v>
      </c>
    </row>
    <row r="5" spans="1:3" x14ac:dyDescent="0.3">
      <c r="A5" s="150" t="s">
        <v>312</v>
      </c>
      <c r="B5" s="151" t="s">
        <v>312</v>
      </c>
      <c r="C5" s="57" t="s">
        <v>313</v>
      </c>
    </row>
    <row r="6" spans="1:3" ht="45" x14ac:dyDescent="0.3">
      <c r="A6" s="150" t="s">
        <v>305</v>
      </c>
      <c r="B6" s="151" t="s">
        <v>305</v>
      </c>
      <c r="C6" s="57" t="s">
        <v>314</v>
      </c>
    </row>
    <row r="7" spans="1:3" ht="30" x14ac:dyDescent="0.3">
      <c r="A7" s="150" t="s">
        <v>279</v>
      </c>
      <c r="B7" s="151" t="s">
        <v>279</v>
      </c>
      <c r="C7" s="57" t="s">
        <v>315</v>
      </c>
    </row>
    <row r="8" spans="1:3" x14ac:dyDescent="0.3">
      <c r="A8" s="150" t="s">
        <v>280</v>
      </c>
      <c r="B8" s="151" t="s">
        <v>280</v>
      </c>
      <c r="C8" s="57" t="s">
        <v>316</v>
      </c>
    </row>
    <row r="9" spans="1:3" ht="30" x14ac:dyDescent="0.3">
      <c r="A9" s="150" t="s">
        <v>282</v>
      </c>
      <c r="B9" s="151" t="s">
        <v>282</v>
      </c>
      <c r="C9" s="57" t="s">
        <v>317</v>
      </c>
    </row>
    <row r="10" spans="1:3" x14ac:dyDescent="0.3">
      <c r="A10" s="150" t="s">
        <v>285</v>
      </c>
      <c r="B10" s="151" t="s">
        <v>285</v>
      </c>
      <c r="C10" s="57" t="s">
        <v>318</v>
      </c>
    </row>
    <row r="11" spans="1:3" ht="30" x14ac:dyDescent="0.3">
      <c r="A11" s="150" t="s">
        <v>283</v>
      </c>
      <c r="B11" s="151" t="s">
        <v>283</v>
      </c>
      <c r="C11" s="57" t="s">
        <v>319</v>
      </c>
    </row>
    <row r="12" spans="1:3" ht="30" x14ac:dyDescent="0.3">
      <c r="A12" s="150" t="s">
        <v>284</v>
      </c>
      <c r="B12" s="151" t="s">
        <v>284</v>
      </c>
      <c r="C12" s="57" t="s">
        <v>320</v>
      </c>
    </row>
    <row r="13" spans="1:3" ht="30" x14ac:dyDescent="0.3">
      <c r="A13" s="150" t="s">
        <v>306</v>
      </c>
      <c r="B13" s="151" t="s">
        <v>306</v>
      </c>
      <c r="C13" s="57" t="s">
        <v>321</v>
      </c>
    </row>
    <row r="14" spans="1:3" ht="60" x14ac:dyDescent="0.3">
      <c r="A14" s="150" t="s">
        <v>322</v>
      </c>
      <c r="B14" s="151" t="s">
        <v>322</v>
      </c>
      <c r="C14" s="57" t="s">
        <v>330</v>
      </c>
    </row>
    <row r="15" spans="1:3" x14ac:dyDescent="0.3">
      <c r="A15" s="150" t="s">
        <v>275</v>
      </c>
      <c r="B15" s="151" t="s">
        <v>275</v>
      </c>
      <c r="C15" s="57" t="s">
        <v>323</v>
      </c>
    </row>
    <row r="16" spans="1:3" x14ac:dyDescent="0.3">
      <c r="A16" s="150" t="s">
        <v>274</v>
      </c>
      <c r="B16" s="151" t="s">
        <v>274</v>
      </c>
      <c r="C16" s="57" t="s">
        <v>324</v>
      </c>
    </row>
    <row r="17" spans="1:3" x14ac:dyDescent="0.3">
      <c r="A17" s="150" t="s">
        <v>273</v>
      </c>
      <c r="B17" s="151" t="s">
        <v>273</v>
      </c>
      <c r="C17" s="57" t="s">
        <v>325</v>
      </c>
    </row>
    <row r="18" spans="1:3" ht="45" x14ac:dyDescent="0.3">
      <c r="A18" s="150" t="s">
        <v>326</v>
      </c>
      <c r="B18" s="151" t="s">
        <v>326</v>
      </c>
      <c r="C18" s="57" t="s">
        <v>327</v>
      </c>
    </row>
    <row r="19" spans="1:3" ht="15.75" x14ac:dyDescent="0.3">
      <c r="A19" s="153" t="s">
        <v>329</v>
      </c>
      <c r="B19" s="154"/>
      <c r="C19" s="58" t="s">
        <v>328</v>
      </c>
    </row>
  </sheetData>
  <mergeCells count="19">
    <mergeCell ref="A11:B11"/>
    <mergeCell ref="A18:B18"/>
    <mergeCell ref="A19:B19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:C1"/>
    <mergeCell ref="A4:B4"/>
    <mergeCell ref="A5:B5"/>
    <mergeCell ref="A2:B2"/>
    <mergeCell ref="A3:B3"/>
  </mergeCells>
  <printOptions horizontalCentered="1"/>
  <pageMargins left="0.39370078740157483" right="0.39370078740157483" top="0.39370078740157483" bottom="0.39370078740157483" header="0" footer="0"/>
  <pageSetup scale="94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7"/>
  <sheetViews>
    <sheetView topLeftCell="I1" workbookViewId="0">
      <selection activeCell="O1" sqref="O1"/>
    </sheetView>
  </sheetViews>
  <sheetFormatPr baseColWidth="10" defaultColWidth="11.42578125" defaultRowHeight="12.75" x14ac:dyDescent="0.2"/>
  <cols>
    <col min="4" max="4" width="20.140625" customWidth="1"/>
    <col min="5" max="5" width="14.5703125" customWidth="1"/>
    <col min="6" max="6" width="17.28515625" customWidth="1"/>
    <col min="7" max="7" width="15.5703125" customWidth="1"/>
    <col min="8" max="8" width="20" customWidth="1"/>
    <col min="9" max="9" width="12.28515625" customWidth="1"/>
    <col min="10" max="13" width="17.7109375" customWidth="1"/>
    <col min="14" max="14" width="12.5703125" customWidth="1"/>
    <col min="15" max="15" width="23.5703125" customWidth="1"/>
  </cols>
  <sheetData>
    <row r="1" spans="1:17" x14ac:dyDescent="0.2">
      <c r="B1" t="s">
        <v>0</v>
      </c>
      <c r="C1" t="s">
        <v>1</v>
      </c>
      <c r="N1" s="2"/>
      <c r="O1" s="3" t="e">
        <f>FIXED(FORMATO!#REF!,2,TRUE)</f>
        <v>#REF!</v>
      </c>
    </row>
    <row r="2" spans="1:17" x14ac:dyDescent="0.2">
      <c r="A2" t="s">
        <v>270</v>
      </c>
      <c r="B2" s="1"/>
    </row>
    <row r="3" spans="1:17" x14ac:dyDescent="0.2">
      <c r="A3" t="s">
        <v>4</v>
      </c>
      <c r="B3" s="1" t="s">
        <v>2</v>
      </c>
      <c r="C3" t="s">
        <v>3</v>
      </c>
    </row>
    <row r="4" spans="1:17" x14ac:dyDescent="0.2">
      <c r="A4" t="s">
        <v>7</v>
      </c>
      <c r="B4" s="1" t="s">
        <v>5</v>
      </c>
      <c r="C4" t="s">
        <v>6</v>
      </c>
      <c r="D4" t="e">
        <f>IF(LEN(O1)=16,MID(O1,1,1),IF(LEN(O1)=17,MID(O1,1,2),""))</f>
        <v>#REF!</v>
      </c>
      <c r="E4" t="e">
        <f>IF(LEN(O1)=15,MID(O1,1,1),IF(LEN(O1)=16,MID(O1,2,1),IF(LEN(O1)=17,MID(O1,3,1),"")))</f>
        <v>#REF!</v>
      </c>
      <c r="F4" t="e">
        <f>IF(LEN(O1)=13,MID(O1,1,1),IF(LEN(O1)=14,MID(O1,1,2),IF(LEN(O1)=15,MID(O1,2,2),IF(LEN(O1)=16,MID(O1,3,2),IF(LEN(O1)=17,MID(O1,4,2),"")))))</f>
        <v>#REF!</v>
      </c>
      <c r="G4" s="1" t="e">
        <f>IF(LEN(O1)=12,MID(O1,1,1),IF(LEN(O1)=13,MID(O1,2,1),IF(LEN(O1)=14,MID(O1,3,1),IF(LEN(O1)=15,MID(O1,4,1),IF(LEN(O1)=16,MID(O1,5,1),IF(LEN(O1)=17,MID(O1,6,1),""))))))</f>
        <v>#REF!</v>
      </c>
      <c r="H4" t="e">
        <f>IF(LEN(O1)=10,MID(O1,1,1),IF(LEN(O1)=11,MID(O1,1,2),IF(LEN(O1)=12,MID(O1,2,2),IF(LEN(O1)=13,MID(O1,3,2),IF(LEN(O1)=14,MID(O1,4,2),IF(LEN(O1)=15,MID(O1,5,2),""))))))</f>
        <v>#REF!</v>
      </c>
      <c r="I4" t="e">
        <f>IF(LEN(O1)=9,MID(O1,1,1),IF(LEN(O1)=10,MID(O1,2,1),IF(LEN(O1)=11,MID(O1,3,1),IF(LEN(O1)=12,MID(O1,4,1),IF(LEN(O1)=13,MID(O1,5,1),"")))))</f>
        <v>#REF!</v>
      </c>
      <c r="J4" t="e">
        <f>IF(LEN(O1)=7,MID(O1,1,1),IF(LEN(O1)=8,MID(O1,1,2),IF(LEN(O1)=9,MID(O1,2,2),IF(LEN(O1)=10,MID(O1,3,2),IF(LEN(O1)=11,MID(O1,4,2),IF(LEN(O1)=12,MID(O1,5,2),""))))))</f>
        <v>#REF!</v>
      </c>
      <c r="K4" t="e">
        <f>IF(LEN(O1)=6,MID(O1,1,1),IF(LEN(O1)=7,MID(O1,2,1),IF(LEN(O1)=8,MID(O1,3,1),IF(LEN(O1)=9,MID(O1,4,1),IF(LEN(O1)=10,MID(O1,5,1),IF(LEN(O1)=11,MID(O1,6,1),IF(LEN(O1)=12,MID(O1,7,1),"")))))))</f>
        <v>#REF!</v>
      </c>
      <c r="L4" t="e">
        <f>IF(LEN(O1)=5,MID(O1,1,2),IF(LEN(O1)=6,MID(O1,2,2),IF(LEN(O1)=7,MID(O1,3,2),IF(LEN(O1)=8,MID(O1,4,2),IF(LEN(O1)=9,MID(O1,5,2),IF(LEN(O1)=10,MID(O1,6,2),IF(LEN(O1)=11,MID(O1,7,2),"")))))))</f>
        <v>#REF!</v>
      </c>
      <c r="N4" t="e">
        <f>IF(LEN(O1)=3,MID(O1,1,1),IF(LEN(O1)=4,MID(O1,2,1),IF(LEN(O1)=5,MID(O1,3,1),IF(LEN(O1)=6,MID(O1,4,1),IF(LEN(O1)=7,MID(O1,5,1),IF(LEN(O1)=8,MID(O1,6,1),IF(LEN(O1)=9,MID(O1,7,1),MID(O1,8,1))))))))</f>
        <v>#REF!</v>
      </c>
      <c r="O4" t="e">
        <f>IF(LEN(O1)=3,MID(O1,2,2),IF(LEN(O1)=4,MID(O1,3,2),IF(LEN(O1)=5,MID(O1,4,2),IF(LEN(O1)=6,MID(O1,5,2),IF(LEN(O1)=7,MID(O1,6,2),IF(LEN(O1)=8,MID(O1,7,2),IF(LEN(O1)=9,MID(O1,8,2),MID(O1,9,2))))))))</f>
        <v>#REF!</v>
      </c>
    </row>
    <row r="5" spans="1:17" x14ac:dyDescent="0.2">
      <c r="B5" s="1" t="s">
        <v>8</v>
      </c>
      <c r="C5" t="s">
        <v>9</v>
      </c>
      <c r="H5" t="e">
        <f>IF(LEN(O1)=16,MID(O1,6,2),IF(LEN(O1)=17,MID(O1,7,2),""))</f>
        <v>#REF!</v>
      </c>
      <c r="I5" t="e">
        <f>IF(LEN(O1)=14,MID(O1,6,1),IF(LEN(O1)=15,MID(O1,7,1),IF(LEN(O1)=16,MID(O1,8,1),IF(LEN(O1)=17,MID(O1,9,1),""))))</f>
        <v>#REF!</v>
      </c>
      <c r="J5" t="e">
        <f>IF(LEN(O1)=13,MID(O1,6,2),IF(LEN(O1)=14,MID(O1,7,2),IF(LEN(O1)=15,MID(O1,8,2),IF(LEN(O1)=16,MID(O1,9,2),IF(LEN(O1)=17,MID(O1,10,2),"")))))</f>
        <v>#REF!</v>
      </c>
      <c r="K5" t="e">
        <f>IF(LEN(O1)=13,MID(O1,8,1),IF(LEN(O1)=14,MID(O1,9,1),IF(LEN(O1)=15,MID(O1,10,1),IF(LEN(O1)=16,MID(O1,11,1),IF(LEN(O1)=17,MID(O1,12,1),"")))))</f>
        <v>#REF!</v>
      </c>
      <c r="L5" t="e">
        <f>IF(LEN(O1)=12,MID(O1,8,2),IF(LEN(O1)=13,MID(O1,9,2),IF(LEN(O1)=14,MID(O1,10,2),IF(LEN(O1)=15,MID(O1,11,2),IF(LEN(O1)=16,MID(O1,12,2),IF(LEN(O1)=17,MID(O1,13,2),""))))))</f>
        <v>#REF!</v>
      </c>
      <c r="N5" t="e">
        <f>IF(LEN(O1)=11,MID(O1,9,1),IF(LEN(O1)=12,MID(O1,10,1),IF(LEN(O1)=13,MID(O1,11,1),IF(LEN(O1)=14,MID(O1,12,1),IF(LEN(O1)=15,MID(O1,13,1),IF(LEN(O1)=16,MID(O1,14,1),IF(LEN(O1)=17,MID(O1,15,1),"")))))))</f>
        <v>#REF!</v>
      </c>
      <c r="O5" t="e">
        <f>IF(LEN(O1)=11,MID(O1,10,2),IF(LEN(O1)=12,MID(O1,11,2),IF(LEN(O1)=13,MID(O1,12,2),IF(LEN(O1)=14,MID(O1,13,2),IF(LEN(O1)=15,MID(O1,14,2),IF(LEN(O1)=16,MID(O1,15,2),IF(LEN(O1)=17,MID(O1,16,2),"")))))))</f>
        <v>#REF!</v>
      </c>
    </row>
    <row r="6" spans="1:17" x14ac:dyDescent="0.2">
      <c r="B6" s="1" t="s">
        <v>10</v>
      </c>
      <c r="C6" t="s">
        <v>11</v>
      </c>
      <c r="D6" t="e">
        <f>IF(OR(D4="1",D4="2",D4="3",D4="4",D4="5",D4="6",D4="7",D4="8",D4="9"), LOOKUP(D4,B147:B155,C147:C155),CONCATENATE(LOOKUP(D4,B2:B103,C2:C103),A4))</f>
        <v>#REF!</v>
      </c>
      <c r="E6" t="e">
        <f>IF(AND(E4="1",F4="00"),"Cien",LOOKUP(E4,B106:B115,C106:C115))</f>
        <v>#REF!</v>
      </c>
      <c r="F6" t="e">
        <f>IF(AND(E4="0",F4="00"),"",IF(OR(F4="1",F4="2",F4="3",F4="4",F4="5",F4="6",F4="7",F4="8",F4="9"),LOOKUP(F4,B117:B125,C117:C125),CONCATENATE(LOOKUP(F4,B2:B103,C2:C103),A2)))</f>
        <v>#REF!</v>
      </c>
      <c r="G6" s="1" t="e">
        <f>IF(AND(G4="1",H4="00"),"Cien",IF(OR(G4="1",G4="2",G4="3",G4="4",G4="5",G4="6",G4="7",G4="8",G4="9"), LOOKUP(G4,B107:B115,C107:C115),LOOKUP(G4,B2:B103,C2:C103)))</f>
        <v>#REF!</v>
      </c>
      <c r="H6" t="e">
        <f>IF(OR(AND(E4="0",F4="00",G4="0",H4="00"),AND(E4="0",F4="00",G4="0",H5="00")),"",IF(OR(H4="1",H4="2",H4="3",H4="4",H4="5",H4="6",H4="7",H4="8",H4="9"), LOOKUP(H4,B127:B135,C127:C135),CONCATENATE(IF(LEN(O1)&lt;=15,LOOKUP(H4,B2:B103,C2:C103),LOOKUP(H5,B2:B103,C2:C103)),A3)))</f>
        <v>#REF!</v>
      </c>
      <c r="I6" t="e">
        <f>IF(OR(AND(I4="1",J4="00"),AND(I4="1",J5="00")),"Cien",IF(LEN(O1)&lt;=13,LOOKUP(I4,B106:B115,C106:C115),LOOKUP(I5,B106:B115,C106:C115)))</f>
        <v>#REF!</v>
      </c>
      <c r="J6" t="e">
        <f>IF(OR(AND(I4="0",J4="00",K4="0",L4="00"),AND(I4="0",J4="00",K4="0",L5="00"),AND(I5="0",J5="00"),AND(I4="0",J5="00",K5="0",L5="00")),"",IF(OR(J4="1",J4="2",J4="3",J4="4",J4="5",J4="6",J4="7",J4="8",J4="9"), LOOKUP(J4,B117:B125,C117:C125),CONCATENATE(IF(LEN(O1)&lt;=12,LOOKUP(J4,B2:B103,C2:C103),LOOKUP(J5,B2:B103,C2:C103)),A2)))</f>
        <v>#REF!</v>
      </c>
      <c r="K6" t="e">
        <f>IF(OR(AND(K4="1",L4="00"),AND(K5="1",L5="00")), "Cien", IF(LEN(O1)&lt;=12,LOOKUP(K4,B106:B115,C106:C115),LOOKUP(K5,B106:B115,C106:C115)))</f>
        <v>#REF!</v>
      </c>
      <c r="L6" t="e">
        <f>IF(LEN(O1)&lt;=11,LOOKUP(L4,B2:B103,C2:C103),LOOKUP(L5,B2:B103,C2:C103))</f>
        <v>#REF!</v>
      </c>
      <c r="M6" t="s">
        <v>271</v>
      </c>
      <c r="N6" t="e">
        <f>IF(O6=" ","","Con")</f>
        <v>#REF!</v>
      </c>
      <c r="O6" t="e">
        <f>IF(LEN(O1)&lt;=10,LOOKUP(O4,B2:B103,C2:C103),LOOKUP(O5,B2:B103,C2:C103))</f>
        <v>#REF!</v>
      </c>
      <c r="P6" t="e">
        <f>IF(O6=" ","","Centavos")</f>
        <v>#REF!</v>
      </c>
      <c r="Q6" t="s">
        <v>272</v>
      </c>
    </row>
    <row r="7" spans="1:17" x14ac:dyDescent="0.2">
      <c r="B7" s="1" t="s">
        <v>12</v>
      </c>
      <c r="C7" t="s">
        <v>13</v>
      </c>
    </row>
    <row r="8" spans="1:17" x14ac:dyDescent="0.2">
      <c r="B8" s="1" t="s">
        <v>14</v>
      </c>
      <c r="C8" t="s">
        <v>15</v>
      </c>
      <c r="D8" t="str">
        <f t="shared" ref="D8:P8" si="0">+IF(ISERROR(D6),"",D6)</f>
        <v/>
      </c>
      <c r="E8" t="str">
        <f t="shared" si="0"/>
        <v/>
      </c>
      <c r="F8" t="str">
        <f t="shared" si="0"/>
        <v/>
      </c>
      <c r="G8" t="str">
        <f t="shared" si="0"/>
        <v/>
      </c>
      <c r="H8" t="str">
        <f t="shared" si="0"/>
        <v/>
      </c>
      <c r="I8" t="str">
        <f t="shared" si="0"/>
        <v/>
      </c>
      <c r="J8" t="str">
        <f t="shared" si="0"/>
        <v/>
      </c>
      <c r="K8" t="str">
        <f t="shared" si="0"/>
        <v/>
      </c>
      <c r="L8" t="str">
        <f t="shared" si="0"/>
        <v/>
      </c>
      <c r="M8" t="s">
        <v>271</v>
      </c>
      <c r="N8" t="str">
        <f t="shared" si="0"/>
        <v/>
      </c>
      <c r="O8" t="str">
        <f t="shared" si="0"/>
        <v/>
      </c>
      <c r="P8" t="str">
        <f t="shared" si="0"/>
        <v/>
      </c>
      <c r="Q8" t="s">
        <v>272</v>
      </c>
    </row>
    <row r="9" spans="1:17" x14ac:dyDescent="0.2">
      <c r="B9" s="1" t="s">
        <v>16</v>
      </c>
      <c r="C9" t="s">
        <v>17</v>
      </c>
    </row>
    <row r="10" spans="1:17" x14ac:dyDescent="0.2">
      <c r="B10" s="1" t="s">
        <v>18</v>
      </c>
      <c r="C10" t="s">
        <v>19</v>
      </c>
      <c r="H10" t="e">
        <f>IF(OR(AND(I4="0", J4="00", K4="0", L4="00"),AND(I4="0", J4="00", K4="0", L5="00"),AND(I4="0",J5="00", K5="0", L5="00"),AND(I5="0",J5="00", K5="0", L5="00")),D8&amp;" "&amp;E8&amp;" "&amp;F8&amp;" "&amp;G8&amp;" "&amp;H8&amp;"  de "&amp;I8&amp;" "&amp;J8&amp;" "&amp;K8&amp;" "&amp;L8&amp;" "&amp;M8&amp;" "&amp;N8&amp;" "&amp;O8&amp;" "&amp;P8&amp;" "&amp;Q8,D8&amp;" "&amp;E8&amp;" "&amp;F8&amp;" "&amp;G8&amp;" "&amp;H8&amp;" "&amp;I8&amp;" "&amp;J8&amp;" "&amp;K8&amp;" "&amp;L8&amp;" "&amp;M8&amp;" "&amp;N8&amp;" "&amp;O8&amp;" "&amp;P8&amp;" "&amp;Q8)</f>
        <v>#REF!</v>
      </c>
      <c r="O10" s="1"/>
    </row>
    <row r="11" spans="1:17" x14ac:dyDescent="0.2">
      <c r="B11" s="1" t="s">
        <v>20</v>
      </c>
      <c r="C11" t="s">
        <v>21</v>
      </c>
    </row>
    <row r="12" spans="1:17" x14ac:dyDescent="0.2">
      <c r="B12" s="1" t="s">
        <v>22</v>
      </c>
      <c r="C12" t="s">
        <v>23</v>
      </c>
    </row>
    <row r="13" spans="1:17" x14ac:dyDescent="0.2">
      <c r="B13" s="1" t="s">
        <v>24</v>
      </c>
      <c r="C13" t="s">
        <v>25</v>
      </c>
    </row>
    <row r="14" spans="1:17" x14ac:dyDescent="0.2">
      <c r="B14" s="1" t="s">
        <v>26</v>
      </c>
      <c r="C14" t="s">
        <v>27</v>
      </c>
    </row>
    <row r="15" spans="1:17" x14ac:dyDescent="0.2">
      <c r="B15" s="1" t="s">
        <v>28</v>
      </c>
      <c r="C15" t="s">
        <v>29</v>
      </c>
    </row>
    <row r="16" spans="1:17" x14ac:dyDescent="0.2">
      <c r="B16" s="1" t="s">
        <v>30</v>
      </c>
      <c r="C16" t="s">
        <v>31</v>
      </c>
    </row>
    <row r="17" spans="2:3" x14ac:dyDescent="0.2">
      <c r="B17" s="1" t="s">
        <v>32</v>
      </c>
      <c r="C17" t="s">
        <v>33</v>
      </c>
    </row>
    <row r="18" spans="2:3" x14ac:dyDescent="0.2">
      <c r="B18" s="1" t="s">
        <v>34</v>
      </c>
      <c r="C18" t="s">
        <v>35</v>
      </c>
    </row>
    <row r="19" spans="2:3" x14ac:dyDescent="0.2">
      <c r="B19" s="1" t="s">
        <v>36</v>
      </c>
      <c r="C19" t="s">
        <v>37</v>
      </c>
    </row>
    <row r="20" spans="2:3" x14ac:dyDescent="0.2">
      <c r="B20" s="1" t="s">
        <v>38</v>
      </c>
      <c r="C20" t="s">
        <v>39</v>
      </c>
    </row>
    <row r="21" spans="2:3" x14ac:dyDescent="0.2">
      <c r="B21" s="1" t="s">
        <v>40</v>
      </c>
      <c r="C21" t="s">
        <v>41</v>
      </c>
    </row>
    <row r="22" spans="2:3" x14ac:dyDescent="0.2">
      <c r="B22" s="1" t="s">
        <v>42</v>
      </c>
      <c r="C22" t="s">
        <v>43</v>
      </c>
    </row>
    <row r="23" spans="2:3" x14ac:dyDescent="0.2">
      <c r="B23" s="1" t="s">
        <v>44</v>
      </c>
      <c r="C23" t="s">
        <v>45</v>
      </c>
    </row>
    <row r="24" spans="2:3" x14ac:dyDescent="0.2">
      <c r="B24" s="1" t="s">
        <v>46</v>
      </c>
      <c r="C24" t="s">
        <v>47</v>
      </c>
    </row>
    <row r="25" spans="2:3" x14ac:dyDescent="0.2">
      <c r="B25" s="1" t="s">
        <v>48</v>
      </c>
      <c r="C25" t="s">
        <v>49</v>
      </c>
    </row>
    <row r="26" spans="2:3" x14ac:dyDescent="0.2">
      <c r="B26" s="1" t="s">
        <v>50</v>
      </c>
      <c r="C26" t="s">
        <v>51</v>
      </c>
    </row>
    <row r="27" spans="2:3" x14ac:dyDescent="0.2">
      <c r="B27" s="1" t="s">
        <v>52</v>
      </c>
      <c r="C27" t="s">
        <v>53</v>
      </c>
    </row>
    <row r="28" spans="2:3" x14ac:dyDescent="0.2">
      <c r="B28" s="1" t="s">
        <v>54</v>
      </c>
      <c r="C28" t="s">
        <v>55</v>
      </c>
    </row>
    <row r="29" spans="2:3" x14ac:dyDescent="0.2">
      <c r="B29" s="1" t="s">
        <v>56</v>
      </c>
      <c r="C29" t="s">
        <v>57</v>
      </c>
    </row>
    <row r="30" spans="2:3" x14ac:dyDescent="0.2">
      <c r="B30" s="1" t="s">
        <v>58</v>
      </c>
      <c r="C30" t="s">
        <v>59</v>
      </c>
    </row>
    <row r="31" spans="2:3" x14ac:dyDescent="0.2">
      <c r="B31" s="1" t="s">
        <v>60</v>
      </c>
      <c r="C31" t="s">
        <v>61</v>
      </c>
    </row>
    <row r="32" spans="2:3" x14ac:dyDescent="0.2">
      <c r="B32" s="1" t="s">
        <v>62</v>
      </c>
      <c r="C32" t="s">
        <v>63</v>
      </c>
    </row>
    <row r="33" spans="2:3" x14ac:dyDescent="0.2">
      <c r="B33" s="1" t="s">
        <v>64</v>
      </c>
      <c r="C33" t="s">
        <v>65</v>
      </c>
    </row>
    <row r="34" spans="2:3" x14ac:dyDescent="0.2">
      <c r="B34" s="1" t="s">
        <v>66</v>
      </c>
      <c r="C34" t="s">
        <v>67</v>
      </c>
    </row>
    <row r="35" spans="2:3" x14ac:dyDescent="0.2">
      <c r="B35" s="1" t="s">
        <v>68</v>
      </c>
      <c r="C35" t="s">
        <v>69</v>
      </c>
    </row>
    <row r="36" spans="2:3" x14ac:dyDescent="0.2">
      <c r="B36" s="1" t="s">
        <v>70</v>
      </c>
      <c r="C36" t="s">
        <v>71</v>
      </c>
    </row>
    <row r="37" spans="2:3" x14ac:dyDescent="0.2">
      <c r="B37" s="1" t="s">
        <v>72</v>
      </c>
      <c r="C37" t="s">
        <v>73</v>
      </c>
    </row>
    <row r="38" spans="2:3" x14ac:dyDescent="0.2">
      <c r="B38" s="1" t="s">
        <v>74</v>
      </c>
      <c r="C38" t="s">
        <v>75</v>
      </c>
    </row>
    <row r="39" spans="2:3" x14ac:dyDescent="0.2">
      <c r="B39" s="1" t="s">
        <v>76</v>
      </c>
      <c r="C39" t="s">
        <v>77</v>
      </c>
    </row>
    <row r="40" spans="2:3" x14ac:dyDescent="0.2">
      <c r="B40" s="1" t="s">
        <v>78</v>
      </c>
      <c r="C40" t="s">
        <v>79</v>
      </c>
    </row>
    <row r="41" spans="2:3" x14ac:dyDescent="0.2">
      <c r="B41" s="1" t="s">
        <v>80</v>
      </c>
      <c r="C41" t="s">
        <v>81</v>
      </c>
    </row>
    <row r="42" spans="2:3" x14ac:dyDescent="0.2">
      <c r="B42" s="1" t="s">
        <v>82</v>
      </c>
      <c r="C42" t="s">
        <v>83</v>
      </c>
    </row>
    <row r="43" spans="2:3" x14ac:dyDescent="0.2">
      <c r="B43" s="1" t="s">
        <v>84</v>
      </c>
      <c r="C43" t="s">
        <v>85</v>
      </c>
    </row>
    <row r="44" spans="2:3" x14ac:dyDescent="0.2">
      <c r="B44" s="1" t="s">
        <v>86</v>
      </c>
      <c r="C44" t="s">
        <v>87</v>
      </c>
    </row>
    <row r="45" spans="2:3" x14ac:dyDescent="0.2">
      <c r="B45" s="1" t="s">
        <v>88</v>
      </c>
      <c r="C45" t="s">
        <v>89</v>
      </c>
    </row>
    <row r="46" spans="2:3" x14ac:dyDescent="0.2">
      <c r="B46" s="1" t="s">
        <v>90</v>
      </c>
      <c r="C46" t="s">
        <v>91</v>
      </c>
    </row>
    <row r="47" spans="2:3" x14ac:dyDescent="0.2">
      <c r="B47" s="1" t="s">
        <v>92</v>
      </c>
      <c r="C47" t="s">
        <v>93</v>
      </c>
    </row>
    <row r="48" spans="2:3" x14ac:dyDescent="0.2">
      <c r="B48" s="1" t="s">
        <v>94</v>
      </c>
      <c r="C48" t="s">
        <v>95</v>
      </c>
    </row>
    <row r="49" spans="2:3" x14ac:dyDescent="0.2">
      <c r="B49" s="1" t="s">
        <v>96</v>
      </c>
      <c r="C49" t="s">
        <v>97</v>
      </c>
    </row>
    <row r="50" spans="2:3" x14ac:dyDescent="0.2">
      <c r="B50" s="1" t="s">
        <v>98</v>
      </c>
      <c r="C50" t="s">
        <v>99</v>
      </c>
    </row>
    <row r="51" spans="2:3" x14ac:dyDescent="0.2">
      <c r="B51" s="1" t="s">
        <v>100</v>
      </c>
      <c r="C51" t="s">
        <v>101</v>
      </c>
    </row>
    <row r="52" spans="2:3" x14ac:dyDescent="0.2">
      <c r="B52" s="1" t="s">
        <v>102</v>
      </c>
      <c r="C52" t="s">
        <v>103</v>
      </c>
    </row>
    <row r="53" spans="2:3" x14ac:dyDescent="0.2">
      <c r="B53" s="1" t="s">
        <v>104</v>
      </c>
      <c r="C53" t="s">
        <v>105</v>
      </c>
    </row>
    <row r="54" spans="2:3" x14ac:dyDescent="0.2">
      <c r="B54" s="1" t="s">
        <v>106</v>
      </c>
      <c r="C54" t="s">
        <v>107</v>
      </c>
    </row>
    <row r="55" spans="2:3" x14ac:dyDescent="0.2">
      <c r="B55" s="1" t="s">
        <v>108</v>
      </c>
      <c r="C55" t="s">
        <v>109</v>
      </c>
    </row>
    <row r="56" spans="2:3" x14ac:dyDescent="0.2">
      <c r="B56" s="1" t="s">
        <v>110</v>
      </c>
      <c r="C56" t="s">
        <v>111</v>
      </c>
    </row>
    <row r="57" spans="2:3" x14ac:dyDescent="0.2">
      <c r="B57" s="1" t="s">
        <v>112</v>
      </c>
      <c r="C57" t="s">
        <v>113</v>
      </c>
    </row>
    <row r="58" spans="2:3" x14ac:dyDescent="0.2">
      <c r="B58" s="1" t="s">
        <v>114</v>
      </c>
      <c r="C58" t="s">
        <v>115</v>
      </c>
    </row>
    <row r="59" spans="2:3" x14ac:dyDescent="0.2">
      <c r="B59" s="1" t="s">
        <v>116</v>
      </c>
      <c r="C59" t="s">
        <v>117</v>
      </c>
    </row>
    <row r="60" spans="2:3" x14ac:dyDescent="0.2">
      <c r="B60" s="1" t="s">
        <v>118</v>
      </c>
      <c r="C60" t="s">
        <v>119</v>
      </c>
    </row>
    <row r="61" spans="2:3" x14ac:dyDescent="0.2">
      <c r="B61" s="1" t="s">
        <v>120</v>
      </c>
      <c r="C61" t="s">
        <v>121</v>
      </c>
    </row>
    <row r="62" spans="2:3" x14ac:dyDescent="0.2">
      <c r="B62" s="1" t="s">
        <v>122</v>
      </c>
      <c r="C62" t="s">
        <v>123</v>
      </c>
    </row>
    <row r="63" spans="2:3" x14ac:dyDescent="0.2">
      <c r="B63" s="1" t="s">
        <v>124</v>
      </c>
      <c r="C63" t="s">
        <v>125</v>
      </c>
    </row>
    <row r="64" spans="2:3" x14ac:dyDescent="0.2">
      <c r="B64" s="1" t="s">
        <v>126</v>
      </c>
      <c r="C64" t="s">
        <v>127</v>
      </c>
    </row>
    <row r="65" spans="2:3" x14ac:dyDescent="0.2">
      <c r="B65" s="1" t="s">
        <v>128</v>
      </c>
      <c r="C65" t="s">
        <v>129</v>
      </c>
    </row>
    <row r="66" spans="2:3" x14ac:dyDescent="0.2">
      <c r="B66" s="1" t="s">
        <v>130</v>
      </c>
      <c r="C66" t="s">
        <v>131</v>
      </c>
    </row>
    <row r="67" spans="2:3" x14ac:dyDescent="0.2">
      <c r="B67" s="1" t="s">
        <v>132</v>
      </c>
      <c r="C67" t="s">
        <v>133</v>
      </c>
    </row>
    <row r="68" spans="2:3" x14ac:dyDescent="0.2">
      <c r="B68" s="1" t="s">
        <v>134</v>
      </c>
      <c r="C68" t="s">
        <v>135</v>
      </c>
    </row>
    <row r="69" spans="2:3" x14ac:dyDescent="0.2">
      <c r="B69" s="1" t="s">
        <v>136</v>
      </c>
      <c r="C69" t="s">
        <v>137</v>
      </c>
    </row>
    <row r="70" spans="2:3" x14ac:dyDescent="0.2">
      <c r="B70" s="1" t="s">
        <v>138</v>
      </c>
      <c r="C70" t="s">
        <v>139</v>
      </c>
    </row>
    <row r="71" spans="2:3" x14ac:dyDescent="0.2">
      <c r="B71" s="1" t="s">
        <v>140</v>
      </c>
      <c r="C71" t="s">
        <v>141</v>
      </c>
    </row>
    <row r="72" spans="2:3" x14ac:dyDescent="0.2">
      <c r="B72" s="1" t="s">
        <v>142</v>
      </c>
      <c r="C72" t="s">
        <v>143</v>
      </c>
    </row>
    <row r="73" spans="2:3" x14ac:dyDescent="0.2">
      <c r="B73" s="1" t="s">
        <v>144</v>
      </c>
      <c r="C73" t="s">
        <v>145</v>
      </c>
    </row>
    <row r="74" spans="2:3" x14ac:dyDescent="0.2">
      <c r="B74" s="1" t="s">
        <v>146</v>
      </c>
      <c r="C74" t="s">
        <v>147</v>
      </c>
    </row>
    <row r="75" spans="2:3" x14ac:dyDescent="0.2">
      <c r="B75" s="1" t="s">
        <v>148</v>
      </c>
      <c r="C75" t="s">
        <v>149</v>
      </c>
    </row>
    <row r="76" spans="2:3" x14ac:dyDescent="0.2">
      <c r="B76" s="1" t="s">
        <v>150</v>
      </c>
      <c r="C76" t="s">
        <v>151</v>
      </c>
    </row>
    <row r="77" spans="2:3" x14ac:dyDescent="0.2">
      <c r="B77" s="1" t="s">
        <v>152</v>
      </c>
      <c r="C77" t="s">
        <v>153</v>
      </c>
    </row>
    <row r="78" spans="2:3" x14ac:dyDescent="0.2">
      <c r="B78" s="1" t="s">
        <v>154</v>
      </c>
      <c r="C78" t="s">
        <v>155</v>
      </c>
    </row>
    <row r="79" spans="2:3" x14ac:dyDescent="0.2">
      <c r="B79" s="1" t="s">
        <v>156</v>
      </c>
      <c r="C79" t="s">
        <v>157</v>
      </c>
    </row>
    <row r="80" spans="2:3" x14ac:dyDescent="0.2">
      <c r="B80" s="1" t="s">
        <v>158</v>
      </c>
      <c r="C80" t="s">
        <v>159</v>
      </c>
    </row>
    <row r="81" spans="2:3" x14ac:dyDescent="0.2">
      <c r="B81" s="1" t="s">
        <v>160</v>
      </c>
      <c r="C81" t="s">
        <v>161</v>
      </c>
    </row>
    <row r="82" spans="2:3" x14ac:dyDescent="0.2">
      <c r="B82" s="1" t="s">
        <v>162</v>
      </c>
      <c r="C82" t="s">
        <v>163</v>
      </c>
    </row>
    <row r="83" spans="2:3" x14ac:dyDescent="0.2">
      <c r="B83" s="1" t="s">
        <v>164</v>
      </c>
      <c r="C83" t="s">
        <v>165</v>
      </c>
    </row>
    <row r="84" spans="2:3" x14ac:dyDescent="0.2">
      <c r="B84" s="1" t="s">
        <v>166</v>
      </c>
      <c r="C84" t="s">
        <v>167</v>
      </c>
    </row>
    <row r="85" spans="2:3" x14ac:dyDescent="0.2">
      <c r="B85" s="1" t="s">
        <v>168</v>
      </c>
      <c r="C85" t="s">
        <v>169</v>
      </c>
    </row>
    <row r="86" spans="2:3" x14ac:dyDescent="0.2">
      <c r="B86" s="1" t="s">
        <v>170</v>
      </c>
      <c r="C86" t="s">
        <v>171</v>
      </c>
    </row>
    <row r="87" spans="2:3" x14ac:dyDescent="0.2">
      <c r="B87" s="1" t="s">
        <v>172</v>
      </c>
      <c r="C87" t="s">
        <v>173</v>
      </c>
    </row>
    <row r="88" spans="2:3" x14ac:dyDescent="0.2">
      <c r="B88" s="1" t="s">
        <v>174</v>
      </c>
      <c r="C88" t="s">
        <v>175</v>
      </c>
    </row>
    <row r="89" spans="2:3" x14ac:dyDescent="0.2">
      <c r="B89" s="1" t="s">
        <v>176</v>
      </c>
      <c r="C89" t="s">
        <v>177</v>
      </c>
    </row>
    <row r="90" spans="2:3" x14ac:dyDescent="0.2">
      <c r="B90" s="1" t="s">
        <v>178</v>
      </c>
      <c r="C90" t="s">
        <v>179</v>
      </c>
    </row>
    <row r="91" spans="2:3" x14ac:dyDescent="0.2">
      <c r="B91" s="1" t="s">
        <v>180</v>
      </c>
      <c r="C91" t="s">
        <v>181</v>
      </c>
    </row>
    <row r="92" spans="2:3" x14ac:dyDescent="0.2">
      <c r="B92" s="1" t="s">
        <v>182</v>
      </c>
      <c r="C92" t="s">
        <v>183</v>
      </c>
    </row>
    <row r="93" spans="2:3" x14ac:dyDescent="0.2">
      <c r="B93" s="1" t="s">
        <v>184</v>
      </c>
      <c r="C93" t="s">
        <v>185</v>
      </c>
    </row>
    <row r="94" spans="2:3" x14ac:dyDescent="0.2">
      <c r="B94" s="1" t="s">
        <v>186</v>
      </c>
      <c r="C94" t="s">
        <v>187</v>
      </c>
    </row>
    <row r="95" spans="2:3" x14ac:dyDescent="0.2">
      <c r="B95" s="1" t="s">
        <v>188</v>
      </c>
      <c r="C95" t="s">
        <v>189</v>
      </c>
    </row>
    <row r="96" spans="2:3" x14ac:dyDescent="0.2">
      <c r="B96" s="1" t="s">
        <v>190</v>
      </c>
      <c r="C96" t="s">
        <v>191</v>
      </c>
    </row>
    <row r="97" spans="2:3" x14ac:dyDescent="0.2">
      <c r="B97" s="1" t="s">
        <v>192</v>
      </c>
      <c r="C97" t="s">
        <v>193</v>
      </c>
    </row>
    <row r="98" spans="2:3" x14ac:dyDescent="0.2">
      <c r="B98" s="1" t="s">
        <v>194</v>
      </c>
      <c r="C98" t="s">
        <v>195</v>
      </c>
    </row>
    <row r="99" spans="2:3" x14ac:dyDescent="0.2">
      <c r="B99" s="1" t="s">
        <v>196</v>
      </c>
      <c r="C99" t="s">
        <v>197</v>
      </c>
    </row>
    <row r="100" spans="2:3" x14ac:dyDescent="0.2">
      <c r="B100" s="1" t="s">
        <v>198</v>
      </c>
      <c r="C100" t="s">
        <v>199</v>
      </c>
    </row>
    <row r="101" spans="2:3" x14ac:dyDescent="0.2">
      <c r="B101" s="1" t="s">
        <v>200</v>
      </c>
      <c r="C101" t="s">
        <v>201</v>
      </c>
    </row>
    <row r="102" spans="2:3" x14ac:dyDescent="0.2">
      <c r="B102" s="1" t="s">
        <v>202</v>
      </c>
      <c r="C102" t="s">
        <v>203</v>
      </c>
    </row>
    <row r="103" spans="2:3" x14ac:dyDescent="0.2">
      <c r="B103" s="1" t="s">
        <v>204</v>
      </c>
      <c r="C103" t="s">
        <v>205</v>
      </c>
    </row>
    <row r="104" spans="2:3" x14ac:dyDescent="0.2">
      <c r="B104" s="1" t="s">
        <v>207</v>
      </c>
    </row>
    <row r="105" spans="2:3" x14ac:dyDescent="0.2">
      <c r="B105" t="s">
        <v>206</v>
      </c>
      <c r="C105" t="s">
        <v>1</v>
      </c>
    </row>
    <row r="106" spans="2:3" x14ac:dyDescent="0.2">
      <c r="B106" s="1" t="s">
        <v>207</v>
      </c>
      <c r="C106" s="1" t="s">
        <v>3</v>
      </c>
    </row>
    <row r="107" spans="2:3" x14ac:dyDescent="0.2">
      <c r="B107" s="1" t="s">
        <v>208</v>
      </c>
      <c r="C107" t="s">
        <v>209</v>
      </c>
    </row>
    <row r="108" spans="2:3" x14ac:dyDescent="0.2">
      <c r="B108" s="1" t="s">
        <v>210</v>
      </c>
      <c r="C108" t="s">
        <v>211</v>
      </c>
    </row>
    <row r="109" spans="2:3" x14ac:dyDescent="0.2">
      <c r="B109" s="1" t="s">
        <v>212</v>
      </c>
      <c r="C109" t="s">
        <v>213</v>
      </c>
    </row>
    <row r="110" spans="2:3" x14ac:dyDescent="0.2">
      <c r="B110" s="1" t="s">
        <v>214</v>
      </c>
      <c r="C110" t="s">
        <v>215</v>
      </c>
    </row>
    <row r="111" spans="2:3" x14ac:dyDescent="0.2">
      <c r="B111" s="1" t="s">
        <v>216</v>
      </c>
      <c r="C111" t="s">
        <v>217</v>
      </c>
    </row>
    <row r="112" spans="2:3" x14ac:dyDescent="0.2">
      <c r="B112" s="1" t="s">
        <v>218</v>
      </c>
      <c r="C112" t="s">
        <v>219</v>
      </c>
    </row>
    <row r="113" spans="2:3" x14ac:dyDescent="0.2">
      <c r="B113" s="1" t="s">
        <v>220</v>
      </c>
      <c r="C113" t="s">
        <v>221</v>
      </c>
    </row>
    <row r="114" spans="2:3" x14ac:dyDescent="0.2">
      <c r="B114" s="1" t="s">
        <v>222</v>
      </c>
      <c r="C114" t="s">
        <v>223</v>
      </c>
    </row>
    <row r="115" spans="2:3" x14ac:dyDescent="0.2">
      <c r="B115" s="1" t="s">
        <v>224</v>
      </c>
      <c r="C115" t="s">
        <v>225</v>
      </c>
    </row>
    <row r="117" spans="2:3" x14ac:dyDescent="0.2">
      <c r="B117" s="1" t="s">
        <v>208</v>
      </c>
      <c r="C117" t="s">
        <v>226</v>
      </c>
    </row>
    <row r="118" spans="2:3" x14ac:dyDescent="0.2">
      <c r="B118" s="1" t="s">
        <v>210</v>
      </c>
      <c r="C118" t="s">
        <v>227</v>
      </c>
    </row>
    <row r="119" spans="2:3" x14ac:dyDescent="0.2">
      <c r="B119" s="1" t="s">
        <v>212</v>
      </c>
      <c r="C119" t="s">
        <v>228</v>
      </c>
    </row>
    <row r="120" spans="2:3" x14ac:dyDescent="0.2">
      <c r="B120" s="1" t="s">
        <v>214</v>
      </c>
      <c r="C120" t="s">
        <v>229</v>
      </c>
    </row>
    <row r="121" spans="2:3" x14ac:dyDescent="0.2">
      <c r="B121" s="1" t="s">
        <v>216</v>
      </c>
      <c r="C121" t="s">
        <v>230</v>
      </c>
    </row>
    <row r="122" spans="2:3" x14ac:dyDescent="0.2">
      <c r="B122" s="1" t="s">
        <v>218</v>
      </c>
      <c r="C122" t="s">
        <v>231</v>
      </c>
    </row>
    <row r="123" spans="2:3" x14ac:dyDescent="0.2">
      <c r="B123" s="1" t="s">
        <v>220</v>
      </c>
      <c r="C123" t="s">
        <v>232</v>
      </c>
    </row>
    <row r="124" spans="2:3" x14ac:dyDescent="0.2">
      <c r="B124" s="1" t="s">
        <v>222</v>
      </c>
      <c r="C124" t="s">
        <v>233</v>
      </c>
    </row>
    <row r="125" spans="2:3" x14ac:dyDescent="0.2">
      <c r="B125" s="1" t="s">
        <v>224</v>
      </c>
      <c r="C125" t="s">
        <v>234</v>
      </c>
    </row>
    <row r="126" spans="2:3" x14ac:dyDescent="0.2">
      <c r="B126" s="1"/>
    </row>
    <row r="127" spans="2:3" x14ac:dyDescent="0.2">
      <c r="B127" s="1" t="s">
        <v>208</v>
      </c>
      <c r="C127" t="s">
        <v>235</v>
      </c>
    </row>
    <row r="128" spans="2:3" x14ac:dyDescent="0.2">
      <c r="B128" s="1" t="s">
        <v>210</v>
      </c>
      <c r="C128" t="s">
        <v>236</v>
      </c>
    </row>
    <row r="129" spans="2:3" x14ac:dyDescent="0.2">
      <c r="B129" s="1" t="s">
        <v>212</v>
      </c>
      <c r="C129" t="s">
        <v>237</v>
      </c>
    </row>
    <row r="130" spans="2:3" x14ac:dyDescent="0.2">
      <c r="B130" s="1" t="s">
        <v>214</v>
      </c>
      <c r="C130" t="s">
        <v>238</v>
      </c>
    </row>
    <row r="131" spans="2:3" x14ac:dyDescent="0.2">
      <c r="B131" s="1" t="s">
        <v>216</v>
      </c>
      <c r="C131" t="s">
        <v>239</v>
      </c>
    </row>
    <row r="132" spans="2:3" x14ac:dyDescent="0.2">
      <c r="B132" s="1" t="s">
        <v>218</v>
      </c>
      <c r="C132" t="s">
        <v>240</v>
      </c>
    </row>
    <row r="133" spans="2:3" x14ac:dyDescent="0.2">
      <c r="B133" s="1" t="s">
        <v>220</v>
      </c>
      <c r="C133" t="s">
        <v>241</v>
      </c>
    </row>
    <row r="134" spans="2:3" x14ac:dyDescent="0.2">
      <c r="B134" s="1" t="s">
        <v>222</v>
      </c>
      <c r="C134" t="s">
        <v>242</v>
      </c>
    </row>
    <row r="135" spans="2:3" x14ac:dyDescent="0.2">
      <c r="B135" s="1" t="s">
        <v>224</v>
      </c>
      <c r="C135" t="s">
        <v>243</v>
      </c>
    </row>
    <row r="136" spans="2:3" x14ac:dyDescent="0.2">
      <c r="B136" s="1"/>
    </row>
    <row r="137" spans="2:3" x14ac:dyDescent="0.2">
      <c r="B137" s="1" t="s">
        <v>208</v>
      </c>
      <c r="C137" t="s">
        <v>244</v>
      </c>
    </row>
    <row r="138" spans="2:3" x14ac:dyDescent="0.2">
      <c r="B138" s="1" t="s">
        <v>210</v>
      </c>
      <c r="C138" t="s">
        <v>245</v>
      </c>
    </row>
    <row r="139" spans="2:3" x14ac:dyDescent="0.2">
      <c r="B139" s="1" t="s">
        <v>212</v>
      </c>
      <c r="C139" t="s">
        <v>246</v>
      </c>
    </row>
    <row r="140" spans="2:3" x14ac:dyDescent="0.2">
      <c r="B140" s="1" t="s">
        <v>214</v>
      </c>
      <c r="C140" t="s">
        <v>247</v>
      </c>
    </row>
    <row r="141" spans="2:3" x14ac:dyDescent="0.2">
      <c r="B141" s="1" t="s">
        <v>216</v>
      </c>
      <c r="C141" t="s">
        <v>248</v>
      </c>
    </row>
    <row r="142" spans="2:3" x14ac:dyDescent="0.2">
      <c r="B142" s="1" t="s">
        <v>218</v>
      </c>
      <c r="C142" t="s">
        <v>249</v>
      </c>
    </row>
    <row r="143" spans="2:3" x14ac:dyDescent="0.2">
      <c r="B143" s="1" t="s">
        <v>220</v>
      </c>
      <c r="C143" t="s">
        <v>250</v>
      </c>
    </row>
    <row r="144" spans="2:3" x14ac:dyDescent="0.2">
      <c r="B144" s="1" t="s">
        <v>222</v>
      </c>
      <c r="C144" t="s">
        <v>251</v>
      </c>
    </row>
    <row r="145" spans="2:3" x14ac:dyDescent="0.2">
      <c r="B145" s="1" t="s">
        <v>224</v>
      </c>
      <c r="C145" t="s">
        <v>252</v>
      </c>
    </row>
    <row r="146" spans="2:3" x14ac:dyDescent="0.2">
      <c r="B146" s="1"/>
    </row>
    <row r="147" spans="2:3" x14ac:dyDescent="0.2">
      <c r="B147" s="1" t="s">
        <v>208</v>
      </c>
      <c r="C147" t="s">
        <v>253</v>
      </c>
    </row>
    <row r="148" spans="2:3" x14ac:dyDescent="0.2">
      <c r="B148" s="1" t="s">
        <v>210</v>
      </c>
      <c r="C148" t="s">
        <v>254</v>
      </c>
    </row>
    <row r="149" spans="2:3" x14ac:dyDescent="0.2">
      <c r="B149" s="1" t="s">
        <v>212</v>
      </c>
      <c r="C149" t="s">
        <v>255</v>
      </c>
    </row>
    <row r="150" spans="2:3" x14ac:dyDescent="0.2">
      <c r="B150" s="1" t="s">
        <v>214</v>
      </c>
      <c r="C150" t="s">
        <v>256</v>
      </c>
    </row>
    <row r="151" spans="2:3" x14ac:dyDescent="0.2">
      <c r="B151" s="1" t="s">
        <v>216</v>
      </c>
      <c r="C151" t="s">
        <v>257</v>
      </c>
    </row>
    <row r="152" spans="2:3" x14ac:dyDescent="0.2">
      <c r="B152" s="1" t="s">
        <v>218</v>
      </c>
      <c r="C152" t="s">
        <v>258</v>
      </c>
    </row>
    <row r="153" spans="2:3" x14ac:dyDescent="0.2">
      <c r="B153" s="1" t="s">
        <v>220</v>
      </c>
      <c r="C153" t="s">
        <v>259</v>
      </c>
    </row>
    <row r="154" spans="2:3" x14ac:dyDescent="0.2">
      <c r="B154" s="1" t="s">
        <v>222</v>
      </c>
      <c r="C154" t="s">
        <v>260</v>
      </c>
    </row>
    <row r="155" spans="2:3" x14ac:dyDescent="0.2">
      <c r="B155" s="1" t="s">
        <v>224</v>
      </c>
      <c r="C155" t="s">
        <v>261</v>
      </c>
    </row>
    <row r="156" spans="2:3" x14ac:dyDescent="0.2">
      <c r="B156" s="1"/>
    </row>
    <row r="157" spans="2:3" x14ac:dyDescent="0.2">
      <c r="B157" s="1"/>
    </row>
    <row r="158" spans="2:3" x14ac:dyDescent="0.2">
      <c r="B158" s="1"/>
    </row>
    <row r="159" spans="2:3" x14ac:dyDescent="0.2">
      <c r="B159" s="1"/>
    </row>
    <row r="160" spans="2:3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</vt:lpstr>
      <vt:lpstr>INSTRUCCIONES</vt:lpstr>
      <vt:lpstr>TRADUCTOR</vt:lpstr>
      <vt:lpstr>FORMATO!Área_de_impresión</vt:lpstr>
      <vt:lpstr>INSTRUCCIONES!Área_de_impresión</vt:lpstr>
    </vt:vector>
  </TitlesOfParts>
  <Company>SECRETARIA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ISAIAS SANCHEZ RIVERA</dc:creator>
  <cp:lastModifiedBy>Luis Fernando Arango Vargas</cp:lastModifiedBy>
  <cp:lastPrinted>2022-03-31T15:09:07Z</cp:lastPrinted>
  <dcterms:created xsi:type="dcterms:W3CDTF">1999-07-06T13:33:37Z</dcterms:created>
  <dcterms:modified xsi:type="dcterms:W3CDTF">2022-03-31T15:09:41Z</dcterms:modified>
</cp:coreProperties>
</file>